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C:\Users\PC\Desktop\2024\ZAVRŠNI RAČUN 2024\FINANCIJSKI IZVJEŠTAJ\"/>
    </mc:Choice>
  </mc:AlternateContent>
  <xr:revisionPtr revIDLastSave="0" documentId="13_ncr:1_{A9DDC6F3-4D31-4FCE-A508-45EFCCF15B79}" xr6:coauthVersionLast="46" xr6:coauthVersionMax="46"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4240" windowHeight="131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s="1"/>
  <c r="F314" i="9"/>
  <c r="F313" i="9"/>
  <c r="F312" i="9"/>
  <c r="F311" i="9"/>
  <c r="F310" i="9"/>
  <c r="H309" i="9"/>
  <c r="G309" i="9"/>
  <c r="F309" i="9"/>
  <c r="F308" i="9"/>
  <c r="H307" i="9"/>
  <c r="G307" i="9"/>
  <c r="E307" i="9" s="1"/>
  <c r="F307" i="9"/>
  <c r="H306" i="9"/>
  <c r="G306" i="9"/>
  <c r="E306" i="9" s="1"/>
  <c r="B306" i="9" s="1"/>
  <c r="F306" i="9"/>
  <c r="H305" i="9"/>
  <c r="E305" i="9" s="1"/>
  <c r="B305" i="9" s="1"/>
  <c r="G305" i="9"/>
  <c r="F305" i="9"/>
  <c r="H304" i="9"/>
  <c r="G304" i="9"/>
  <c r="F304" i="9"/>
  <c r="E304" i="9"/>
  <c r="B304" i="9" s="1"/>
  <c r="H303" i="9"/>
  <c r="G303" i="9"/>
  <c r="F303" i="9"/>
  <c r="H302" i="9"/>
  <c r="G302" i="9"/>
  <c r="E302" i="9" s="1"/>
  <c r="B302" i="9" s="1"/>
  <c r="F302" i="9"/>
  <c r="H301" i="9"/>
  <c r="G301" i="9"/>
  <c r="F301" i="9"/>
  <c r="H300" i="9"/>
  <c r="G300" i="9"/>
  <c r="E300" i="9" s="1"/>
  <c r="B300" i="9" s="1"/>
  <c r="F300" i="9"/>
  <c r="H299" i="9"/>
  <c r="G299" i="9"/>
  <c r="E299" i="9" s="1"/>
  <c r="F299" i="9"/>
  <c r="H298" i="9"/>
  <c r="G298" i="9"/>
  <c r="E298" i="9" s="1"/>
  <c r="B298" i="9" s="1"/>
  <c r="F298" i="9"/>
  <c r="H297" i="9"/>
  <c r="E297" i="9" s="1"/>
  <c r="B297" i="9" s="1"/>
  <c r="G297" i="9"/>
  <c r="F297" i="9"/>
  <c r="H296" i="9"/>
  <c r="G296" i="9"/>
  <c r="E296" i="9" s="1"/>
  <c r="B296" i="9" s="1"/>
  <c r="F296" i="9"/>
  <c r="H295" i="9"/>
  <c r="G295" i="9"/>
  <c r="E295" i="9" s="1"/>
  <c r="B295" i="9" s="1"/>
  <c r="F295" i="9"/>
  <c r="H294" i="9"/>
  <c r="G294" i="9"/>
  <c r="E294" i="9" s="1"/>
  <c r="B294" i="9" s="1"/>
  <c r="F294" i="9"/>
  <c r="H293" i="9"/>
  <c r="G293" i="9"/>
  <c r="F293" i="9"/>
  <c r="H292" i="9"/>
  <c r="G292" i="9"/>
  <c r="F292" i="9"/>
  <c r="E292" i="9"/>
  <c r="B292" i="9" s="1"/>
  <c r="F291" i="9"/>
  <c r="F290" i="9"/>
  <c r="H289" i="9"/>
  <c r="E289" i="9" s="1"/>
  <c r="B289" i="9" s="1"/>
  <c r="G289" i="9"/>
  <c r="F289" i="9"/>
  <c r="H288" i="9"/>
  <c r="E288" i="9" s="1"/>
  <c r="B288" i="9" s="1"/>
  <c r="G288" i="9"/>
  <c r="F288" i="9"/>
  <c r="H287" i="9"/>
  <c r="G287" i="9"/>
  <c r="F287" i="9"/>
  <c r="H286" i="9"/>
  <c r="G286" i="9"/>
  <c r="F286" i="9"/>
  <c r="F285" i="9"/>
  <c r="H284" i="9"/>
  <c r="E284" i="9" s="1"/>
  <c r="B284" i="9" s="1"/>
  <c r="G284" i="9"/>
  <c r="F284" i="9"/>
  <c r="H283" i="9"/>
  <c r="G283" i="9"/>
  <c r="F283" i="9"/>
  <c r="H282" i="9"/>
  <c r="G282" i="9"/>
  <c r="F282" i="9"/>
  <c r="F281" i="9"/>
  <c r="F280" i="9"/>
  <c r="F279" i="9"/>
  <c r="F278" i="9"/>
  <c r="F277" i="9"/>
  <c r="F276" i="9"/>
  <c r="L275" i="9"/>
  <c r="F275" i="9" s="1"/>
  <c r="H275" i="9"/>
  <c r="F274" i="9"/>
  <c r="I273" i="9"/>
  <c r="E273" i="9" s="1"/>
  <c r="B273" i="9" s="1"/>
  <c r="H273" i="9"/>
  <c r="F273" i="9"/>
  <c r="E272" i="9"/>
  <c r="M271" i="9"/>
  <c r="L271" i="9"/>
  <c r="F271" i="9" s="1"/>
  <c r="B271" i="9" s="1"/>
  <c r="E271" i="9"/>
  <c r="M270" i="9"/>
  <c r="F270" i="9" s="1"/>
  <c r="L270" i="9"/>
  <c r="E270" i="9"/>
  <c r="B270" i="9"/>
  <c r="M269" i="9"/>
  <c r="L269" i="9"/>
  <c r="F269" i="9"/>
  <c r="E269" i="9"/>
  <c r="B269" i="9" s="1"/>
  <c r="M268" i="9"/>
  <c r="L268" i="9"/>
  <c r="F268" i="9"/>
  <c r="B268" i="9" s="1"/>
  <c r="E268" i="9"/>
  <c r="M267" i="9"/>
  <c r="L267" i="9"/>
  <c r="F267" i="9" s="1"/>
  <c r="B267" i="9" s="1"/>
  <c r="E267" i="9"/>
  <c r="M266" i="9"/>
  <c r="F266" i="9" s="1"/>
  <c r="L266" i="9"/>
  <c r="E266" i="9"/>
  <c r="B266" i="9"/>
  <c r="M265" i="9"/>
  <c r="L265" i="9"/>
  <c r="F265" i="9"/>
  <c r="E265" i="9"/>
  <c r="B265" i="9" s="1"/>
  <c r="M264" i="9"/>
  <c r="L264" i="9"/>
  <c r="F264" i="9"/>
  <c r="B264" i="9" s="1"/>
  <c r="E264" i="9"/>
  <c r="M263" i="9"/>
  <c r="L263" i="9"/>
  <c r="F263" i="9" s="1"/>
  <c r="B263" i="9" s="1"/>
  <c r="E263" i="9"/>
  <c r="M262" i="9"/>
  <c r="F262" i="9" s="1"/>
  <c r="B262" i="9" s="1"/>
  <c r="L262" i="9"/>
  <c r="E262" i="9"/>
  <c r="M261" i="9"/>
  <c r="L261" i="9"/>
  <c r="F261" i="9"/>
  <c r="E261" i="9"/>
  <c r="B261" i="9" s="1"/>
  <c r="M260" i="9"/>
  <c r="L260" i="9"/>
  <c r="F260" i="9"/>
  <c r="B260" i="9" s="1"/>
  <c r="E260" i="9"/>
  <c r="M259" i="9"/>
  <c r="L259" i="9"/>
  <c r="F259" i="9" s="1"/>
  <c r="B259" i="9" s="1"/>
  <c r="E259" i="9"/>
  <c r="M258" i="9"/>
  <c r="F258" i="9" s="1"/>
  <c r="B258" i="9" s="1"/>
  <c r="L258" i="9"/>
  <c r="E258" i="9"/>
  <c r="M257" i="9"/>
  <c r="L257" i="9"/>
  <c r="F257" i="9"/>
  <c r="E257" i="9"/>
  <c r="B257" i="9" s="1"/>
  <c r="M256" i="9"/>
  <c r="L256" i="9"/>
  <c r="F256" i="9"/>
  <c r="B256" i="9" s="1"/>
  <c r="E256" i="9"/>
  <c r="M255" i="9"/>
  <c r="L255" i="9"/>
  <c r="F255" i="9" s="1"/>
  <c r="B255" i="9" s="1"/>
  <c r="E255" i="9"/>
  <c r="M254" i="9"/>
  <c r="F254" i="9" s="1"/>
  <c r="L254" i="9"/>
  <c r="E254" i="9"/>
  <c r="B254" i="9"/>
  <c r="M253" i="9"/>
  <c r="L253" i="9"/>
  <c r="F253" i="9"/>
  <c r="E253" i="9"/>
  <c r="B253" i="9" s="1"/>
  <c r="M252" i="9"/>
  <c r="L252" i="9"/>
  <c r="F252" i="9"/>
  <c r="B252" i="9" s="1"/>
  <c r="E252" i="9"/>
  <c r="M251" i="9"/>
  <c r="L251" i="9"/>
  <c r="F251" i="9" s="1"/>
  <c r="B251" i="9" s="1"/>
  <c r="E251" i="9"/>
  <c r="M250" i="9"/>
  <c r="F250" i="9" s="1"/>
  <c r="L250" i="9"/>
  <c r="E250" i="9"/>
  <c r="B250" i="9"/>
  <c r="M249" i="9"/>
  <c r="L249" i="9"/>
  <c r="F249" i="9"/>
  <c r="E249" i="9"/>
  <c r="B249" i="9" s="1"/>
  <c r="M248" i="9"/>
  <c r="L248" i="9"/>
  <c r="F248" i="9"/>
  <c r="B248" i="9" s="1"/>
  <c r="E248" i="9"/>
  <c r="M247" i="9"/>
  <c r="L247" i="9"/>
  <c r="F247" i="9" s="1"/>
  <c r="B247" i="9" s="1"/>
  <c r="E247" i="9"/>
  <c r="M246" i="9"/>
  <c r="F246" i="9" s="1"/>
  <c r="B246" i="9" s="1"/>
  <c r="L246" i="9"/>
  <c r="E246" i="9"/>
  <c r="M245" i="9"/>
  <c r="L245" i="9"/>
  <c r="F245" i="9"/>
  <c r="E245" i="9"/>
  <c r="B245" i="9" s="1"/>
  <c r="M244" i="9"/>
  <c r="L244" i="9"/>
  <c r="F244" i="9"/>
  <c r="B244" i="9" s="1"/>
  <c r="E244" i="9"/>
  <c r="M243" i="9"/>
  <c r="L243" i="9"/>
  <c r="F243" i="9" s="1"/>
  <c r="B243" i="9" s="1"/>
  <c r="E243" i="9"/>
  <c r="M242" i="9"/>
  <c r="F242" i="9" s="1"/>
  <c r="B242" i="9" s="1"/>
  <c r="L242" i="9"/>
  <c r="E242" i="9"/>
  <c r="M241" i="9"/>
  <c r="L241" i="9"/>
  <c r="F241" i="9"/>
  <c r="E241" i="9"/>
  <c r="B241" i="9" s="1"/>
  <c r="M240" i="9"/>
  <c r="L240" i="9"/>
  <c r="F240" i="9"/>
  <c r="B240" i="9" s="1"/>
  <c r="E240" i="9"/>
  <c r="M239" i="9"/>
  <c r="L239" i="9"/>
  <c r="F239" i="9" s="1"/>
  <c r="B239" i="9" s="1"/>
  <c r="E239" i="9"/>
  <c r="M238" i="9"/>
  <c r="F238" i="9" s="1"/>
  <c r="L238" i="9"/>
  <c r="E238" i="9"/>
  <c r="B238" i="9"/>
  <c r="M237" i="9"/>
  <c r="L237" i="9"/>
  <c r="F237" i="9"/>
  <c r="E237" i="9"/>
  <c r="B237" i="9" s="1"/>
  <c r="M236" i="9"/>
  <c r="L236" i="9"/>
  <c r="F236" i="9"/>
  <c r="B236" i="9" s="1"/>
  <c r="E236" i="9"/>
  <c r="M235" i="9"/>
  <c r="L235" i="9"/>
  <c r="F235" i="9" s="1"/>
  <c r="B235" i="9" s="1"/>
  <c r="E235" i="9"/>
  <c r="M234" i="9"/>
  <c r="F234" i="9" s="1"/>
  <c r="L234" i="9"/>
  <c r="E234" i="9"/>
  <c r="B234" i="9"/>
  <c r="M233" i="9"/>
  <c r="L233" i="9"/>
  <c r="F233" i="9"/>
  <c r="E233" i="9"/>
  <c r="B233" i="9" s="1"/>
  <c r="M232" i="9"/>
  <c r="L232" i="9"/>
  <c r="F232" i="9"/>
  <c r="B232" i="9" s="1"/>
  <c r="E232" i="9"/>
  <c r="M231" i="9"/>
  <c r="L231" i="9"/>
  <c r="F231" i="9" s="1"/>
  <c r="B231" i="9" s="1"/>
  <c r="E231" i="9"/>
  <c r="M230" i="9"/>
  <c r="F230" i="9" s="1"/>
  <c r="B230" i="9" s="1"/>
  <c r="L230" i="9"/>
  <c r="E230" i="9"/>
  <c r="M229" i="9"/>
  <c r="L229" i="9"/>
  <c r="F229" i="9"/>
  <c r="E229" i="9"/>
  <c r="B229" i="9" s="1"/>
  <c r="M228" i="9"/>
  <c r="L228" i="9"/>
  <c r="F228" i="9"/>
  <c r="B228" i="9" s="1"/>
  <c r="E228" i="9"/>
  <c r="M227" i="9"/>
  <c r="L227" i="9"/>
  <c r="F227" i="9" s="1"/>
  <c r="B227" i="9" s="1"/>
  <c r="E227" i="9"/>
  <c r="M226" i="9"/>
  <c r="F226" i="9" s="1"/>
  <c r="B226" i="9" s="1"/>
  <c r="L226" i="9"/>
  <c r="E226" i="9"/>
  <c r="M225" i="9"/>
  <c r="L225" i="9"/>
  <c r="F225" i="9"/>
  <c r="E225" i="9"/>
  <c r="B225" i="9" s="1"/>
  <c r="M224" i="9"/>
  <c r="L224" i="9"/>
  <c r="F224" i="9"/>
  <c r="B224" i="9" s="1"/>
  <c r="E224" i="9"/>
  <c r="M223" i="9"/>
  <c r="L223" i="9"/>
  <c r="F223" i="9" s="1"/>
  <c r="B223" i="9" s="1"/>
  <c r="E223" i="9"/>
  <c r="M222" i="9"/>
  <c r="F222" i="9" s="1"/>
  <c r="B222" i="9" s="1"/>
  <c r="L222" i="9"/>
  <c r="E222" i="9"/>
  <c r="M221" i="9"/>
  <c r="F221" i="9" s="1"/>
  <c r="L221" i="9"/>
  <c r="E221" i="9"/>
  <c r="M220" i="9"/>
  <c r="F220" i="9" s="1"/>
  <c r="B220" i="9" s="1"/>
  <c r="L220" i="9"/>
  <c r="E220" i="9"/>
  <c r="M219" i="9"/>
  <c r="L219" i="9"/>
  <c r="E219" i="9"/>
  <c r="M218" i="9"/>
  <c r="F218" i="9" s="1"/>
  <c r="L218" i="9"/>
  <c r="E218" i="9"/>
  <c r="M217" i="9"/>
  <c r="L217" i="9"/>
  <c r="F217" i="9" s="1"/>
  <c r="E217" i="9"/>
  <c r="M216" i="9"/>
  <c r="L216" i="9"/>
  <c r="F216" i="9"/>
  <c r="B216" i="9" s="1"/>
  <c r="E216" i="9"/>
  <c r="M215" i="9"/>
  <c r="L215" i="9"/>
  <c r="F215" i="9" s="1"/>
  <c r="E215" i="9"/>
  <c r="M214" i="9"/>
  <c r="F214" i="9" s="1"/>
  <c r="B214" i="9" s="1"/>
  <c r="L214" i="9"/>
  <c r="E214" i="9"/>
  <c r="L213" i="9"/>
  <c r="E213" i="9"/>
  <c r="F212" i="9"/>
  <c r="F211" i="9"/>
  <c r="F210" i="9"/>
  <c r="F209" i="9"/>
  <c r="F208" i="9"/>
  <c r="F207" i="9"/>
  <c r="F206" i="9"/>
  <c r="F205" i="9"/>
  <c r="F204" i="9"/>
  <c r="F203" i="9"/>
  <c r="F202" i="9"/>
  <c r="F201" i="9"/>
  <c r="F200" i="9"/>
  <c r="F199" i="9"/>
  <c r="F198" i="9"/>
  <c r="F197" i="9"/>
  <c r="F196" i="9"/>
  <c r="F195" i="9"/>
  <c r="F194" i="9"/>
  <c r="F193" i="9"/>
  <c r="G192" i="9"/>
  <c r="E192" i="9" s="1"/>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G160" i="9"/>
  <c r="F160" i="9"/>
  <c r="B160" i="9"/>
  <c r="H159" i="9"/>
  <c r="G159" i="9"/>
  <c r="F159" i="9"/>
  <c r="E159" i="9"/>
  <c r="B159" i="9" s="1"/>
  <c r="H158" i="9"/>
  <c r="G158" i="9"/>
  <c r="E158" i="9" s="1"/>
  <c r="B158" i="9" s="1"/>
  <c r="F158" i="9"/>
  <c r="H157" i="9"/>
  <c r="G157" i="9"/>
  <c r="E157" i="9" s="1"/>
  <c r="B157" i="9" s="1"/>
  <c r="F157" i="9"/>
  <c r="H156" i="9"/>
  <c r="E156" i="9" s="1"/>
  <c r="G156" i="9"/>
  <c r="F156" i="9"/>
  <c r="B156" i="9"/>
  <c r="H155" i="9"/>
  <c r="G155" i="9"/>
  <c r="F155" i="9"/>
  <c r="E155" i="9"/>
  <c r="B155" i="9" s="1"/>
  <c r="H154" i="9"/>
  <c r="G154" i="9"/>
  <c r="E154" i="9" s="1"/>
  <c r="B154" i="9" s="1"/>
  <c r="F154" i="9"/>
  <c r="H153" i="9"/>
  <c r="G153" i="9"/>
  <c r="E153" i="9" s="1"/>
  <c r="B153" i="9" s="1"/>
  <c r="F153" i="9"/>
  <c r="H152" i="9"/>
  <c r="E152" i="9" s="1"/>
  <c r="G152" i="9"/>
  <c r="F152" i="9"/>
  <c r="B152" i="9"/>
  <c r="H151" i="9"/>
  <c r="G151" i="9"/>
  <c r="F151" i="9"/>
  <c r="E151" i="9"/>
  <c r="B151" i="9" s="1"/>
  <c r="H150" i="9"/>
  <c r="G150" i="9"/>
  <c r="E150" i="9" s="1"/>
  <c r="B150" i="9" s="1"/>
  <c r="F150" i="9"/>
  <c r="H149" i="9"/>
  <c r="G149" i="9"/>
  <c r="E149" i="9" s="1"/>
  <c r="B149" i="9" s="1"/>
  <c r="F149" i="9"/>
  <c r="H148" i="9"/>
  <c r="E148" i="9" s="1"/>
  <c r="G148" i="9"/>
  <c r="F148" i="9"/>
  <c r="B148" i="9"/>
  <c r="H147" i="9"/>
  <c r="G147" i="9"/>
  <c r="F147" i="9"/>
  <c r="E147" i="9"/>
  <c r="B147" i="9" s="1"/>
  <c r="H146" i="9"/>
  <c r="G146" i="9"/>
  <c r="E146" i="9" s="1"/>
  <c r="B146" i="9" s="1"/>
  <c r="F146" i="9"/>
  <c r="H145" i="9"/>
  <c r="G145" i="9"/>
  <c r="E145" i="9" s="1"/>
  <c r="B145" i="9" s="1"/>
  <c r="F145" i="9"/>
  <c r="H144" i="9"/>
  <c r="E144" i="9" s="1"/>
  <c r="G144" i="9"/>
  <c r="F144" i="9"/>
  <c r="B144" i="9"/>
  <c r="F143" i="9"/>
  <c r="H142" i="9"/>
  <c r="G142" i="9"/>
  <c r="E142" i="9" s="1"/>
  <c r="B142" i="9" s="1"/>
  <c r="F142" i="9"/>
  <c r="H141" i="9"/>
  <c r="G141" i="9"/>
  <c r="E141" i="9" s="1"/>
  <c r="B141" i="9" s="1"/>
  <c r="F141" i="9"/>
  <c r="H140" i="9"/>
  <c r="E140" i="9" s="1"/>
  <c r="G140" i="9"/>
  <c r="F140" i="9"/>
  <c r="B140" i="9"/>
  <c r="H139" i="9"/>
  <c r="G139" i="9"/>
  <c r="F139" i="9"/>
  <c r="E139" i="9"/>
  <c r="B139" i="9" s="1"/>
  <c r="H138" i="9"/>
  <c r="G138" i="9"/>
  <c r="E138" i="9" s="1"/>
  <c r="B138" i="9" s="1"/>
  <c r="F138" i="9"/>
  <c r="H137" i="9"/>
  <c r="G137" i="9"/>
  <c r="E137" i="9" s="1"/>
  <c r="B137" i="9" s="1"/>
  <c r="F137" i="9"/>
  <c r="H136" i="9"/>
  <c r="E136" i="9" s="1"/>
  <c r="G136" i="9"/>
  <c r="F136" i="9"/>
  <c r="B136" i="9"/>
  <c r="H135" i="9"/>
  <c r="G135" i="9"/>
  <c r="F135" i="9"/>
  <c r="E135" i="9"/>
  <c r="B135" i="9" s="1"/>
  <c r="H134" i="9"/>
  <c r="G134" i="9"/>
  <c r="E134" i="9" s="1"/>
  <c r="B134" i="9" s="1"/>
  <c r="F134" i="9"/>
  <c r="H133" i="9"/>
  <c r="G133" i="9"/>
  <c r="E133" i="9" s="1"/>
  <c r="B133" i="9" s="1"/>
  <c r="F133" i="9"/>
  <c r="H132" i="9"/>
  <c r="E132" i="9" s="1"/>
  <c r="G132" i="9"/>
  <c r="F132" i="9"/>
  <c r="B132" i="9"/>
  <c r="H131" i="9"/>
  <c r="G131" i="9"/>
  <c r="F131" i="9"/>
  <c r="E131" i="9"/>
  <c r="B131" i="9" s="1"/>
  <c r="H130" i="9"/>
  <c r="G130" i="9"/>
  <c r="E130" i="9" s="1"/>
  <c r="B130" i="9" s="1"/>
  <c r="F130" i="9"/>
  <c r="H129" i="9"/>
  <c r="G129" i="9"/>
  <c r="E129" i="9" s="1"/>
  <c r="B129" i="9" s="1"/>
  <c r="F129" i="9"/>
  <c r="H128" i="9"/>
  <c r="E128" i="9" s="1"/>
  <c r="G128" i="9"/>
  <c r="F128" i="9"/>
  <c r="B128" i="9"/>
  <c r="H127" i="9"/>
  <c r="G127" i="9"/>
  <c r="F127" i="9"/>
  <c r="E127" i="9"/>
  <c r="B127" i="9" s="1"/>
  <c r="H126" i="9"/>
  <c r="G126" i="9"/>
  <c r="E126" i="9" s="1"/>
  <c r="B126" i="9" s="1"/>
  <c r="F126" i="9"/>
  <c r="H125" i="9"/>
  <c r="G125" i="9"/>
  <c r="E125" i="9" s="1"/>
  <c r="B125" i="9" s="1"/>
  <c r="F125" i="9"/>
  <c r="H124" i="9"/>
  <c r="E124" i="9" s="1"/>
  <c r="B124" i="9" s="1"/>
  <c r="G124" i="9"/>
  <c r="F124" i="9"/>
  <c r="H123" i="9"/>
  <c r="G123" i="9"/>
  <c r="F123" i="9"/>
  <c r="E123" i="9"/>
  <c r="B123" i="9" s="1"/>
  <c r="H122" i="9"/>
  <c r="G122" i="9"/>
  <c r="E122" i="9" s="1"/>
  <c r="B122" i="9" s="1"/>
  <c r="F122" i="9"/>
  <c r="H121" i="9"/>
  <c r="G121" i="9"/>
  <c r="F121" i="9"/>
  <c r="H120" i="9"/>
  <c r="G120" i="9"/>
  <c r="F120" i="9"/>
  <c r="E120" i="9"/>
  <c r="B120" i="9" s="1"/>
  <c r="H119" i="9"/>
  <c r="G119" i="9"/>
  <c r="F119" i="9"/>
  <c r="E119" i="9"/>
  <c r="H118" i="9"/>
  <c r="G118" i="9"/>
  <c r="E118" i="9" s="1"/>
  <c r="B118" i="9" s="1"/>
  <c r="F118" i="9"/>
  <c r="H117" i="9"/>
  <c r="G117" i="9"/>
  <c r="F117" i="9"/>
  <c r="H116" i="9"/>
  <c r="G116" i="9"/>
  <c r="F116" i="9"/>
  <c r="E116" i="9"/>
  <c r="B116" i="9" s="1"/>
  <c r="H115" i="9"/>
  <c r="G115" i="9"/>
  <c r="F115" i="9"/>
  <c r="E115" i="9"/>
  <c r="H114" i="9"/>
  <c r="G114" i="9"/>
  <c r="E114" i="9" s="1"/>
  <c r="B114" i="9" s="1"/>
  <c r="F114" i="9"/>
  <c r="H113" i="9"/>
  <c r="G113" i="9"/>
  <c r="F113" i="9"/>
  <c r="H112" i="9"/>
  <c r="G112" i="9"/>
  <c r="F112" i="9"/>
  <c r="E112" i="9"/>
  <c r="B112" i="9" s="1"/>
  <c r="H111" i="9"/>
  <c r="G111" i="9"/>
  <c r="F111" i="9"/>
  <c r="E111" i="9"/>
  <c r="H110" i="9"/>
  <c r="G110" i="9"/>
  <c r="E110" i="9" s="1"/>
  <c r="B110" i="9" s="1"/>
  <c r="F110" i="9"/>
  <c r="H109" i="9"/>
  <c r="G109" i="9"/>
  <c r="F109" i="9"/>
  <c r="H108" i="9"/>
  <c r="G108" i="9"/>
  <c r="F108" i="9"/>
  <c r="E108" i="9"/>
  <c r="B108" i="9" s="1"/>
  <c r="H107" i="9"/>
  <c r="G107" i="9"/>
  <c r="F107" i="9"/>
  <c r="E107" i="9"/>
  <c r="H106" i="9"/>
  <c r="G106" i="9"/>
  <c r="E106" i="9" s="1"/>
  <c r="B106" i="9" s="1"/>
  <c r="F106" i="9"/>
  <c r="H105" i="9"/>
  <c r="G105" i="9"/>
  <c r="F105" i="9"/>
  <c r="E105" i="9"/>
  <c r="B105" i="9" s="1"/>
  <c r="H104" i="9"/>
  <c r="G104" i="9"/>
  <c r="F104" i="9"/>
  <c r="E104" i="9"/>
  <c r="B104" i="9" s="1"/>
  <c r="H103" i="9"/>
  <c r="G103" i="9"/>
  <c r="E103" i="9" s="1"/>
  <c r="B103" i="9" s="1"/>
  <c r="F103" i="9"/>
  <c r="H102" i="9"/>
  <c r="G102" i="9"/>
  <c r="F102" i="9"/>
  <c r="H101" i="9"/>
  <c r="G101" i="9"/>
  <c r="E101" i="9" s="1"/>
  <c r="B101" i="9" s="1"/>
  <c r="F101" i="9"/>
  <c r="H100" i="9"/>
  <c r="G100" i="9"/>
  <c r="F100" i="9"/>
  <c r="E100" i="9"/>
  <c r="B100" i="9" s="1"/>
  <c r="H99" i="9"/>
  <c r="G99" i="9"/>
  <c r="F99" i="9"/>
  <c r="E99" i="9"/>
  <c r="H98" i="9"/>
  <c r="G98" i="9"/>
  <c r="F98" i="9"/>
  <c r="H97" i="9"/>
  <c r="G97" i="9"/>
  <c r="F97" i="9"/>
  <c r="E97" i="9"/>
  <c r="B97" i="9" s="1"/>
  <c r="H96" i="9"/>
  <c r="G96" i="9"/>
  <c r="F96" i="9"/>
  <c r="E96" i="9"/>
  <c r="B96" i="9" s="1"/>
  <c r="H95" i="9"/>
  <c r="G95" i="9"/>
  <c r="E95" i="9" s="1"/>
  <c r="F95" i="9"/>
  <c r="B95" i="9"/>
  <c r="H94" i="9"/>
  <c r="G94" i="9"/>
  <c r="F94" i="9"/>
  <c r="E94" i="9"/>
  <c r="B94" i="9" s="1"/>
  <c r="H93" i="9"/>
  <c r="G93" i="9"/>
  <c r="F93" i="9"/>
  <c r="E93" i="9"/>
  <c r="H92" i="9"/>
  <c r="G92" i="9"/>
  <c r="E92" i="9" s="1"/>
  <c r="B92" i="9" s="1"/>
  <c r="F92" i="9"/>
  <c r="H91" i="9"/>
  <c r="G91" i="9"/>
  <c r="F91" i="9"/>
  <c r="H90" i="9"/>
  <c r="G90" i="9"/>
  <c r="F90" i="9"/>
  <c r="E90" i="9"/>
  <c r="B90" i="9" s="1"/>
  <c r="H89" i="9"/>
  <c r="G89" i="9"/>
  <c r="F89" i="9"/>
  <c r="E89" i="9"/>
  <c r="B89" i="9" s="1"/>
  <c r="H88" i="9"/>
  <c r="G88" i="9"/>
  <c r="E88" i="9" s="1"/>
  <c r="B88" i="9" s="1"/>
  <c r="F88" i="9"/>
  <c r="H87" i="9"/>
  <c r="G87" i="9"/>
  <c r="F87" i="9"/>
  <c r="H86" i="9"/>
  <c r="G86" i="9"/>
  <c r="F86" i="9"/>
  <c r="E86" i="9"/>
  <c r="B86" i="9" s="1"/>
  <c r="H85" i="9"/>
  <c r="G85" i="9"/>
  <c r="F85" i="9"/>
  <c r="E85" i="9"/>
  <c r="H84" i="9"/>
  <c r="G84" i="9"/>
  <c r="E84" i="9" s="1"/>
  <c r="B84" i="9" s="1"/>
  <c r="F84" i="9"/>
  <c r="H83" i="9"/>
  <c r="G83" i="9"/>
  <c r="E83" i="9" s="1"/>
  <c r="B83" i="9" s="1"/>
  <c r="F83" i="9"/>
  <c r="H82" i="9"/>
  <c r="G82" i="9"/>
  <c r="F82" i="9"/>
  <c r="E82" i="9"/>
  <c r="B82" i="9" s="1"/>
  <c r="H81" i="9"/>
  <c r="G81" i="9"/>
  <c r="F81" i="9"/>
  <c r="E81" i="9"/>
  <c r="B81" i="9" s="1"/>
  <c r="H80" i="9"/>
  <c r="G80" i="9"/>
  <c r="E80" i="9" s="1"/>
  <c r="B80" i="9" s="1"/>
  <c r="F80" i="9"/>
  <c r="H79" i="9"/>
  <c r="G79" i="9"/>
  <c r="F79" i="9"/>
  <c r="H78" i="9"/>
  <c r="G78" i="9"/>
  <c r="F78" i="9"/>
  <c r="E78" i="9"/>
  <c r="B78" i="9" s="1"/>
  <c r="H77" i="9"/>
  <c r="G77" i="9"/>
  <c r="F77" i="9"/>
  <c r="E77" i="9"/>
  <c r="H76" i="9"/>
  <c r="G76" i="9"/>
  <c r="E76" i="9" s="1"/>
  <c r="B76" i="9" s="1"/>
  <c r="F76" i="9"/>
  <c r="H75" i="9"/>
  <c r="G75" i="9"/>
  <c r="F75" i="9"/>
  <c r="H74" i="9"/>
  <c r="G74" i="9"/>
  <c r="F74" i="9"/>
  <c r="E74" i="9"/>
  <c r="B74" i="9" s="1"/>
  <c r="H73" i="9"/>
  <c r="G73" i="9"/>
  <c r="F73" i="9"/>
  <c r="E73" i="9"/>
  <c r="B73" i="9" s="1"/>
  <c r="H72" i="9"/>
  <c r="G72" i="9"/>
  <c r="E72" i="9" s="1"/>
  <c r="B72" i="9" s="1"/>
  <c r="F72" i="9"/>
  <c r="H71" i="9"/>
  <c r="G71" i="9"/>
  <c r="F71" i="9"/>
  <c r="H70" i="9"/>
  <c r="G70" i="9"/>
  <c r="F70" i="9"/>
  <c r="E70" i="9"/>
  <c r="B70" i="9" s="1"/>
  <c r="H69" i="9"/>
  <c r="G69" i="9"/>
  <c r="F69" i="9"/>
  <c r="E69" i="9"/>
  <c r="H68" i="9"/>
  <c r="G68" i="9"/>
  <c r="E68" i="9" s="1"/>
  <c r="B68" i="9" s="1"/>
  <c r="F68" i="9"/>
  <c r="H67" i="9"/>
  <c r="G67" i="9"/>
  <c r="E67" i="9" s="1"/>
  <c r="F67" i="9"/>
  <c r="B67" i="9"/>
  <c r="H66" i="9"/>
  <c r="G66" i="9"/>
  <c r="F66" i="9"/>
  <c r="E66" i="9"/>
  <c r="B66" i="9" s="1"/>
  <c r="H65" i="9"/>
  <c r="G65" i="9"/>
  <c r="F65" i="9"/>
  <c r="E65" i="9"/>
  <c r="B65" i="9" s="1"/>
  <c r="H64" i="9"/>
  <c r="G64" i="9"/>
  <c r="E64" i="9" s="1"/>
  <c r="B64" i="9" s="1"/>
  <c r="F64" i="9"/>
  <c r="H63" i="9"/>
  <c r="G63" i="9"/>
  <c r="F63" i="9"/>
  <c r="H62" i="9"/>
  <c r="G62" i="9"/>
  <c r="F62" i="9"/>
  <c r="E62" i="9"/>
  <c r="B62" i="9" s="1"/>
  <c r="H61" i="9"/>
  <c r="G61" i="9"/>
  <c r="F61" i="9"/>
  <c r="E61" i="9"/>
  <c r="H60" i="9"/>
  <c r="G60" i="9"/>
  <c r="E60" i="9" s="1"/>
  <c r="B60" i="9" s="1"/>
  <c r="F60" i="9"/>
  <c r="H59" i="9"/>
  <c r="G59" i="9"/>
  <c r="E59" i="9" s="1"/>
  <c r="B59" i="9" s="1"/>
  <c r="F59" i="9"/>
  <c r="H58" i="9"/>
  <c r="G58" i="9"/>
  <c r="F58" i="9"/>
  <c r="E58" i="9"/>
  <c r="B58" i="9" s="1"/>
  <c r="H57" i="9"/>
  <c r="G57" i="9"/>
  <c r="F57" i="9"/>
  <c r="E57" i="9"/>
  <c r="B57" i="9" s="1"/>
  <c r="H56" i="9"/>
  <c r="G56" i="9"/>
  <c r="E56" i="9" s="1"/>
  <c r="B56" i="9" s="1"/>
  <c r="F56" i="9"/>
  <c r="H55" i="9"/>
  <c r="G55" i="9"/>
  <c r="F55" i="9"/>
  <c r="H54" i="9"/>
  <c r="G54" i="9"/>
  <c r="F54" i="9"/>
  <c r="E54" i="9"/>
  <c r="B54" i="9" s="1"/>
  <c r="H53" i="9"/>
  <c r="G53" i="9"/>
  <c r="F53" i="9"/>
  <c r="E53" i="9"/>
  <c r="B53" i="9" s="1"/>
  <c r="H52" i="9"/>
  <c r="G52" i="9"/>
  <c r="E52" i="9" s="1"/>
  <c r="B52" i="9" s="1"/>
  <c r="F52" i="9"/>
  <c r="H51" i="9"/>
  <c r="G51" i="9"/>
  <c r="F51" i="9"/>
  <c r="H50" i="9"/>
  <c r="G50" i="9"/>
  <c r="F50" i="9"/>
  <c r="E50" i="9"/>
  <c r="B50" i="9" s="1"/>
  <c r="H49" i="9"/>
  <c r="G49" i="9"/>
  <c r="F49" i="9"/>
  <c r="E49" i="9"/>
  <c r="B49" i="9" s="1"/>
  <c r="H48" i="9"/>
  <c r="G48" i="9"/>
  <c r="E48" i="9" s="1"/>
  <c r="B48" i="9" s="1"/>
  <c r="F48" i="9"/>
  <c r="H47" i="9"/>
  <c r="G47" i="9"/>
  <c r="E47" i="9" s="1"/>
  <c r="B47" i="9" s="1"/>
  <c r="F47" i="9"/>
  <c r="H46" i="9"/>
  <c r="E46" i="9" s="1"/>
  <c r="B46" i="9" s="1"/>
  <c r="G46" i="9"/>
  <c r="F46" i="9"/>
  <c r="H45" i="9"/>
  <c r="E45" i="9" s="1"/>
  <c r="G45" i="9"/>
  <c r="F45" i="9"/>
  <c r="H44" i="9"/>
  <c r="G44" i="9"/>
  <c r="F44" i="9"/>
  <c r="H43" i="9"/>
  <c r="G43" i="9"/>
  <c r="F43" i="9"/>
  <c r="H42" i="9"/>
  <c r="G42" i="9"/>
  <c r="F42" i="9"/>
  <c r="E42" i="9"/>
  <c r="B42" i="9" s="1"/>
  <c r="H41" i="9"/>
  <c r="E41" i="9" s="1"/>
  <c r="G41" i="9"/>
  <c r="F41" i="9"/>
  <c r="H40" i="9"/>
  <c r="G40" i="9"/>
  <c r="F40" i="9"/>
  <c r="H39" i="9"/>
  <c r="G39" i="9"/>
  <c r="F39" i="9"/>
  <c r="H38" i="9"/>
  <c r="G38" i="9"/>
  <c r="F38" i="9"/>
  <c r="E38" i="9"/>
  <c r="B38" i="9" s="1"/>
  <c r="H37" i="9"/>
  <c r="G37" i="9"/>
  <c r="F37" i="9"/>
  <c r="E37" i="9"/>
  <c r="B37" i="9" s="1"/>
  <c r="H36" i="9"/>
  <c r="G36" i="9"/>
  <c r="E36" i="9" s="1"/>
  <c r="B36" i="9" s="1"/>
  <c r="F36" i="9"/>
  <c r="H35" i="9"/>
  <c r="G35" i="9"/>
  <c r="F35" i="9"/>
  <c r="H34" i="9"/>
  <c r="E34" i="9" s="1"/>
  <c r="B34" i="9" s="1"/>
  <c r="G34" i="9"/>
  <c r="F34" i="9"/>
  <c r="H33" i="9"/>
  <c r="G33" i="9"/>
  <c r="E33" i="9" s="1"/>
  <c r="B33" i="9" s="1"/>
  <c r="F33" i="9"/>
  <c r="H32" i="9"/>
  <c r="G32" i="9"/>
  <c r="F32" i="9"/>
  <c r="H31" i="9"/>
  <c r="G31" i="9"/>
  <c r="F31" i="9"/>
  <c r="H30" i="9"/>
  <c r="E30" i="9" s="1"/>
  <c r="B30" i="9" s="1"/>
  <c r="G30" i="9"/>
  <c r="F30" i="9"/>
  <c r="H29" i="9"/>
  <c r="G29" i="9"/>
  <c r="F29" i="9"/>
  <c r="E29" i="9"/>
  <c r="B29" i="9" s="1"/>
  <c r="H28" i="9"/>
  <c r="G28" i="9"/>
  <c r="E28" i="9" s="1"/>
  <c r="F28" i="9"/>
  <c r="H27" i="9"/>
  <c r="G27" i="9"/>
  <c r="F27" i="9"/>
  <c r="H26" i="9"/>
  <c r="E26" i="9" s="1"/>
  <c r="B26" i="9" s="1"/>
  <c r="G26" i="9"/>
  <c r="F26" i="9"/>
  <c r="H25" i="9"/>
  <c r="G25" i="9"/>
  <c r="F25" i="9"/>
  <c r="E25" i="9"/>
  <c r="B25" i="9" s="1"/>
  <c r="H24" i="9"/>
  <c r="G24" i="9"/>
  <c r="E24" i="9" s="1"/>
  <c r="F24" i="9"/>
  <c r="H23" i="9"/>
  <c r="G23" i="9"/>
  <c r="F23" i="9"/>
  <c r="H22" i="9"/>
  <c r="E22" i="9" s="1"/>
  <c r="B22" i="9" s="1"/>
  <c r="G22" i="9"/>
  <c r="F22" i="9"/>
  <c r="F21" i="9"/>
  <c r="F4" i="9"/>
  <c r="O3" i="9"/>
  <c r="G275" i="9" s="1"/>
  <c r="I3" i="9"/>
  <c r="H3" i="9"/>
  <c r="G3" i="9"/>
  <c r="D101" i="8"/>
  <c r="D95" i="8"/>
  <c r="D90" i="8"/>
  <c r="D85" i="8"/>
  <c r="D80" i="8"/>
  <c r="D75" i="8"/>
  <c r="D70" i="8"/>
  <c r="D65" i="8"/>
  <c r="D60" i="8"/>
  <c r="D55" i="8"/>
  <c r="D49" i="8" s="1"/>
  <c r="D50" i="8"/>
  <c r="D44" i="8"/>
  <c r="D43" i="8" s="1"/>
  <c r="D36" i="8"/>
  <c r="D26" i="8"/>
  <c r="D24" i="8" s="1"/>
  <c r="C1499" i="1" s="1"/>
  <c r="D18" i="8"/>
  <c r="D8" i="8"/>
  <c r="D6" i="8"/>
  <c r="C1481" i="1" s="1"/>
  <c r="H1481" i="1" s="1"/>
  <c r="E44" i="7"/>
  <c r="D44" i="7"/>
  <c r="E39" i="7"/>
  <c r="D39" i="7"/>
  <c r="D38" i="7" s="1"/>
  <c r="E38" i="7"/>
  <c r="E30" i="7"/>
  <c r="D30" i="7"/>
  <c r="E23" i="7"/>
  <c r="E22" i="7" s="1"/>
  <c r="D23" i="7"/>
  <c r="C1454" i="1" s="1"/>
  <c r="G1454" i="1" s="1"/>
  <c r="E14" i="7"/>
  <c r="D14" i="7"/>
  <c r="E7" i="7"/>
  <c r="E6" i="7" s="1"/>
  <c r="E5" i="7" s="1"/>
  <c r="D7" i="7"/>
  <c r="D6" i="7" s="1"/>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I27" i="3" s="1"/>
  <c r="D122" i="6"/>
  <c r="F122" i="6" s="1"/>
  <c r="F121" i="6"/>
  <c r="F120" i="6"/>
  <c r="F119" i="6"/>
  <c r="F118" i="6"/>
  <c r="E118" i="6"/>
  <c r="D118" i="6"/>
  <c r="F117" i="6"/>
  <c r="F116" i="6"/>
  <c r="E115" i="6"/>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7" i="5"/>
  <c r="F256" i="5"/>
  <c r="F255" i="5"/>
  <c r="F254" i="5"/>
  <c r="F253" i="5"/>
  <c r="F252" i="5"/>
  <c r="F251" i="5"/>
  <c r="E250" i="5"/>
  <c r="D250" i="5"/>
  <c r="F249" i="5"/>
  <c r="F248" i="5"/>
  <c r="F247" i="5"/>
  <c r="E246" i="5"/>
  <c r="D246" i="5"/>
  <c r="F246" i="5" s="1"/>
  <c r="F244" i="5"/>
  <c r="F243" i="5"/>
  <c r="E242" i="5"/>
  <c r="D1219" i="1" s="1"/>
  <c r="D242" i="5"/>
  <c r="F242" i="5" s="1"/>
  <c r="F241" i="5"/>
  <c r="F240" i="5"/>
  <c r="E239" i="5"/>
  <c r="D239" i="5"/>
  <c r="D238" i="5" s="1"/>
  <c r="C1215" i="1" s="1"/>
  <c r="F236" i="5"/>
  <c r="F235" i="5"/>
  <c r="E234" i="5"/>
  <c r="D234" i="5"/>
  <c r="F234" i="5" s="1"/>
  <c r="F233" i="5"/>
  <c r="F232" i="5"/>
  <c r="F231" i="5"/>
  <c r="F230" i="5"/>
  <c r="F229" i="5"/>
  <c r="F228" i="5"/>
  <c r="F227" i="5"/>
  <c r="F226" i="5"/>
  <c r="F225" i="5"/>
  <c r="E224" i="5"/>
  <c r="E206" i="5" s="1"/>
  <c r="H311" i="9" s="1"/>
  <c r="D224" i="5"/>
  <c r="F224" i="5" s="1"/>
  <c r="F223" i="5"/>
  <c r="F222" i="5"/>
  <c r="F221" i="5"/>
  <c r="F220" i="5"/>
  <c r="F219" i="5"/>
  <c r="F218" i="5"/>
  <c r="F217" i="5"/>
  <c r="F216" i="5"/>
  <c r="F215" i="5"/>
  <c r="F214" i="5"/>
  <c r="F213" i="5"/>
  <c r="F212" i="5"/>
  <c r="F211" i="5"/>
  <c r="F210" i="5"/>
  <c r="F209" i="5"/>
  <c r="F208" i="5"/>
  <c r="E207" i="5"/>
  <c r="D207" i="5"/>
  <c r="F207" i="5" s="1"/>
  <c r="F205" i="5"/>
  <c r="F204" i="5"/>
  <c r="F203" i="5"/>
  <c r="F202" i="5"/>
  <c r="F201" i="5"/>
  <c r="F200" i="5"/>
  <c r="F199" i="5"/>
  <c r="E198" i="5"/>
  <c r="D198" i="5"/>
  <c r="F198" i="5" s="1"/>
  <c r="F197" i="5"/>
  <c r="F196" i="5"/>
  <c r="F195" i="5"/>
  <c r="F194" i="5"/>
  <c r="F193" i="5"/>
  <c r="F192" i="5"/>
  <c r="F191" i="5"/>
  <c r="E191" i="5"/>
  <c r="E190" i="5" s="1"/>
  <c r="H310" i="9" s="1"/>
  <c r="D191" i="5"/>
  <c r="D190" i="5"/>
  <c r="G310" i="9" s="1"/>
  <c r="F189" i="5"/>
  <c r="F188" i="5"/>
  <c r="F187" i="5"/>
  <c r="F186" i="5"/>
  <c r="F185" i="5"/>
  <c r="F184" i="5"/>
  <c r="F183" i="5"/>
  <c r="F182" i="5"/>
  <c r="F181" i="5"/>
  <c r="E180" i="5"/>
  <c r="E177" i="5" s="1"/>
  <c r="D180" i="5"/>
  <c r="D177" i="5" s="1"/>
  <c r="C1154" i="1" s="1"/>
  <c r="F179" i="5"/>
  <c r="F178" i="5"/>
  <c r="F173" i="5"/>
  <c r="F172" i="5"/>
  <c r="F171" i="5"/>
  <c r="E170" i="5"/>
  <c r="D170" i="5"/>
  <c r="C1148" i="1" s="1"/>
  <c r="F169" i="5"/>
  <c r="F168" i="5"/>
  <c r="F167" i="5"/>
  <c r="F166" i="5"/>
  <c r="F165" i="5"/>
  <c r="F164" i="5"/>
  <c r="E164" i="5"/>
  <c r="D164" i="5"/>
  <c r="F163" i="5"/>
  <c r="F162" i="5"/>
  <c r="F161" i="5"/>
  <c r="F160" i="5"/>
  <c r="F159" i="5"/>
  <c r="F158" i="5"/>
  <c r="F157" i="5"/>
  <c r="F156" i="5"/>
  <c r="F155" i="5"/>
  <c r="F154" i="5"/>
  <c r="F153" i="5"/>
  <c r="F152" i="5"/>
  <c r="F151" i="5"/>
  <c r="F150" i="5"/>
  <c r="F149" i="5"/>
  <c r="E149" i="5"/>
  <c r="H291" i="9" s="1"/>
  <c r="D149" i="5"/>
  <c r="G291" i="9" s="1"/>
  <c r="E291" i="9" s="1"/>
  <c r="B291" i="9" s="1"/>
  <c r="F148" i="5"/>
  <c r="F147" i="5"/>
  <c r="E146" i="5"/>
  <c r="D146" i="5"/>
  <c r="F146" i="5" s="1"/>
  <c r="F145" i="5"/>
  <c r="F144" i="5"/>
  <c r="F143" i="5"/>
  <c r="F142" i="5"/>
  <c r="E142" i="5"/>
  <c r="D142" i="5"/>
  <c r="F141" i="5"/>
  <c r="F140" i="5"/>
  <c r="F139" i="5"/>
  <c r="F138" i="5"/>
  <c r="F137" i="5"/>
  <c r="F136" i="5"/>
  <c r="F135" i="5"/>
  <c r="E135" i="5"/>
  <c r="D135" i="5"/>
  <c r="D134" i="5" s="1"/>
  <c r="F134" i="5" s="1"/>
  <c r="E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90" i="9" s="1"/>
  <c r="D88" i="5"/>
  <c r="G290" i="9" s="1"/>
  <c r="D87" i="5"/>
  <c r="F87" i="5" s="1"/>
  <c r="F86" i="5"/>
  <c r="F85" i="5"/>
  <c r="F84" i="5"/>
  <c r="F83" i="5"/>
  <c r="F82" i="5"/>
  <c r="F81" i="5"/>
  <c r="F80" i="5"/>
  <c r="F79" i="5"/>
  <c r="E79" i="5"/>
  <c r="D79" i="5"/>
  <c r="E78" i="5"/>
  <c r="D1056" i="1" s="1"/>
  <c r="D78" i="5"/>
  <c r="F77" i="5"/>
  <c r="F76" i="5"/>
  <c r="F75" i="5"/>
  <c r="F74" i="5"/>
  <c r="F73" i="5"/>
  <c r="F72" i="5"/>
  <c r="F71" i="5"/>
  <c r="E70" i="5"/>
  <c r="D70" i="5"/>
  <c r="E69"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E35" i="5"/>
  <c r="D35" i="5"/>
  <c r="F34" i="5"/>
  <c r="F33" i="5"/>
  <c r="F32" i="5"/>
  <c r="F31" i="5"/>
  <c r="F30" i="5"/>
  <c r="F29" i="5"/>
  <c r="E29" i="5"/>
  <c r="D29" i="5"/>
  <c r="F28" i="5"/>
  <c r="F27" i="5"/>
  <c r="F26" i="5"/>
  <c r="F25" i="5"/>
  <c r="F24" i="5"/>
  <c r="F23" i="5"/>
  <c r="F22" i="5"/>
  <c r="F21" i="5"/>
  <c r="F20" i="5"/>
  <c r="E19" i="5"/>
  <c r="D997" i="1" s="1"/>
  <c r="D19" i="5"/>
  <c r="F19" i="5" s="1"/>
  <c r="F18" i="5"/>
  <c r="F17" i="5"/>
  <c r="F16" i="5"/>
  <c r="F15" i="5"/>
  <c r="F14" i="5"/>
  <c r="E13" i="5"/>
  <c r="D13" i="5"/>
  <c r="C991" i="1"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E629" i="4"/>
  <c r="D629" i="4"/>
  <c r="F629" i="4" s="1"/>
  <c r="F628" i="4"/>
  <c r="F627" i="4"/>
  <c r="F626" i="4"/>
  <c r="E626" i="4"/>
  <c r="E625" i="4" s="1"/>
  <c r="D626" i="4"/>
  <c r="D625" i="4"/>
  <c r="F625" i="4"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3" i="9" s="1"/>
  <c r="D603" i="4"/>
  <c r="G143" i="9" s="1"/>
  <c r="E143" i="9" s="1"/>
  <c r="B143" i="9" s="1"/>
  <c r="F602" i="4"/>
  <c r="F601" i="4"/>
  <c r="F600" i="4"/>
  <c r="E599" i="4"/>
  <c r="D599" i="4"/>
  <c r="F599" i="4" s="1"/>
  <c r="F598" i="4"/>
  <c r="F597" i="4"/>
  <c r="F596" i="4"/>
  <c r="F595" i="4"/>
  <c r="E594" i="4"/>
  <c r="E593" i="4" s="1"/>
  <c r="D594" i="4"/>
  <c r="F594" i="4" s="1"/>
  <c r="F592" i="4"/>
  <c r="F591" i="4"/>
  <c r="E590" i="4"/>
  <c r="D590" i="4"/>
  <c r="F590" i="4" s="1"/>
  <c r="F589" i="4"/>
  <c r="F588" i="4"/>
  <c r="E587" i="4"/>
  <c r="D587" i="4"/>
  <c r="F587" i="4" s="1"/>
  <c r="F586" i="4"/>
  <c r="E585" i="4"/>
  <c r="D585" i="4"/>
  <c r="D580" i="4" s="1"/>
  <c r="F580" i="4" s="1"/>
  <c r="F584" i="4"/>
  <c r="F583" i="4"/>
  <c r="F582" i="4"/>
  <c r="F581" i="4"/>
  <c r="E581" i="4"/>
  <c r="D581" i="4"/>
  <c r="E580" i="4"/>
  <c r="F579" i="4"/>
  <c r="F578" i="4"/>
  <c r="F577" i="4"/>
  <c r="E577" i="4"/>
  <c r="D577" i="4"/>
  <c r="F576" i="4"/>
  <c r="F575" i="4"/>
  <c r="E574" i="4"/>
  <c r="D574" i="4"/>
  <c r="F574" i="4" s="1"/>
  <c r="F573" i="4"/>
  <c r="F572" i="4"/>
  <c r="E571" i="4"/>
  <c r="D571" i="4"/>
  <c r="F571" i="4" s="1"/>
  <c r="F570" i="4"/>
  <c r="F569" i="4"/>
  <c r="F568" i="4"/>
  <c r="E568" i="4"/>
  <c r="E567" i="4" s="1"/>
  <c r="D568" i="4"/>
  <c r="D567" i="4"/>
  <c r="F567"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E529" i="4" s="1"/>
  <c r="E528" i="4" s="1"/>
  <c r="D535" i="4"/>
  <c r="F535" i="4" s="1"/>
  <c r="F534" i="4"/>
  <c r="F533" i="4"/>
  <c r="F532" i="4"/>
  <c r="F531" i="4"/>
  <c r="E530" i="4"/>
  <c r="D530" i="4"/>
  <c r="F530" i="4" s="1"/>
  <c r="F527" i="4"/>
  <c r="F526" i="4"/>
  <c r="F525" i="4"/>
  <c r="E525" i="4"/>
  <c r="D525" i="4"/>
  <c r="F524" i="4"/>
  <c r="F523" i="4"/>
  <c r="E522" i="4"/>
  <c r="D522" i="4"/>
  <c r="F522" i="4" s="1"/>
  <c r="F521" i="4"/>
  <c r="F520" i="4"/>
  <c r="E519" i="4"/>
  <c r="D519" i="4"/>
  <c r="F519" i="4" s="1"/>
  <c r="F518" i="4"/>
  <c r="F517" i="4"/>
  <c r="F516" i="4"/>
  <c r="E516" i="4"/>
  <c r="E515" i="4" s="1"/>
  <c r="D516" i="4"/>
  <c r="D515" i="4"/>
  <c r="F515" i="4" s="1"/>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E484" i="4" s="1"/>
  <c r="D485" i="4"/>
  <c r="F485" i="4" s="1"/>
  <c r="F483" i="4"/>
  <c r="F482" i="4"/>
  <c r="E481" i="4"/>
  <c r="D481" i="4"/>
  <c r="F481" i="4" s="1"/>
  <c r="F480" i="4"/>
  <c r="F479" i="4"/>
  <c r="F478" i="4"/>
  <c r="E478" i="4"/>
  <c r="D478" i="4"/>
  <c r="F477" i="4"/>
  <c r="F476" i="4"/>
  <c r="F475" i="4"/>
  <c r="F474" i="4"/>
  <c r="E473" i="4"/>
  <c r="E472" i="4" s="1"/>
  <c r="D473" i="4"/>
  <c r="F473" i="4" s="1"/>
  <c r="F471" i="4"/>
  <c r="F470" i="4"/>
  <c r="E469" i="4"/>
  <c r="D469" i="4"/>
  <c r="F469" i="4" s="1"/>
  <c r="F468" i="4"/>
  <c r="F467" i="4"/>
  <c r="F466" i="4"/>
  <c r="E466" i="4"/>
  <c r="E459" i="4" s="1"/>
  <c r="D466" i="4"/>
  <c r="F465" i="4"/>
  <c r="F464" i="4"/>
  <c r="F463" i="4"/>
  <c r="E463" i="4"/>
  <c r="D463" i="4"/>
  <c r="F462" i="4"/>
  <c r="F461" i="4"/>
  <c r="E460" i="4"/>
  <c r="D460" i="4"/>
  <c r="F460"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D422" i="4"/>
  <c r="D421" i="4"/>
  <c r="F421" i="4" s="1"/>
  <c r="F418" i="4"/>
  <c r="E418" i="4"/>
  <c r="D418" i="4"/>
  <c r="E417" i="4"/>
  <c r="D412" i="1" s="1"/>
  <c r="H412" i="1" s="1"/>
  <c r="D417" i="4"/>
  <c r="D644" i="4" s="1"/>
  <c r="E416" i="4"/>
  <c r="D416" i="4"/>
  <c r="D643" i="4" s="1"/>
  <c r="F643" i="4" s="1"/>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2" i="4"/>
  <c r="F381" i="4"/>
  <c r="F380" i="4"/>
  <c r="F379" i="4"/>
  <c r="F378" i="4"/>
  <c r="E378" i="4"/>
  <c r="D378" i="4"/>
  <c r="F377" i="4"/>
  <c r="F376" i="4"/>
  <c r="F375" i="4"/>
  <c r="F374" i="4"/>
  <c r="F373" i="4"/>
  <c r="F372" i="4"/>
  <c r="F371" i="4"/>
  <c r="F370" i="4"/>
  <c r="E369" i="4"/>
  <c r="F369" i="4" s="1"/>
  <c r="D369" i="4"/>
  <c r="F368" i="4"/>
  <c r="F367" i="4"/>
  <c r="F366" i="4"/>
  <c r="F365" i="4"/>
  <c r="E364" i="4"/>
  <c r="D364" i="4"/>
  <c r="F364" i="4" s="1"/>
  <c r="F362" i="4"/>
  <c r="F361" i="4"/>
  <c r="F360" i="4"/>
  <c r="F359" i="4"/>
  <c r="F358" i="4"/>
  <c r="F357" i="4"/>
  <c r="E356" i="4"/>
  <c r="D356" i="4"/>
  <c r="D351" i="4" s="1"/>
  <c r="F355" i="4"/>
  <c r="F354" i="4"/>
  <c r="F353" i="4"/>
  <c r="F352" i="4"/>
  <c r="E352" i="4"/>
  <c r="D352" i="4"/>
  <c r="E351" i="4"/>
  <c r="F349" i="4"/>
  <c r="E348" i="4"/>
  <c r="D348" i="4"/>
  <c r="F348" i="4" s="1"/>
  <c r="F347" i="4"/>
  <c r="F346" i="4"/>
  <c r="F345" i="4"/>
  <c r="E345" i="4"/>
  <c r="E344" i="4" s="1"/>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E311" i="4" s="1"/>
  <c r="D312" i="4"/>
  <c r="F310" i="4"/>
  <c r="F309" i="4"/>
  <c r="F308" i="4"/>
  <c r="F307" i="4"/>
  <c r="F306" i="4"/>
  <c r="F305" i="4"/>
  <c r="E304" i="4"/>
  <c r="D304" i="4"/>
  <c r="F303" i="4"/>
  <c r="F302" i="4"/>
  <c r="F301" i="4"/>
  <c r="F300" i="4"/>
  <c r="E300" i="4"/>
  <c r="D300" i="4"/>
  <c r="E299" i="4"/>
  <c r="E298" i="4" s="1"/>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E264" i="4"/>
  <c r="D264" i="4"/>
  <c r="F262" i="4"/>
  <c r="F261" i="4"/>
  <c r="F260" i="4"/>
  <c r="E259" i="4"/>
  <c r="D259" i="4"/>
  <c r="F259" i="4" s="1"/>
  <c r="F258" i="4"/>
  <c r="F257" i="4"/>
  <c r="F256" i="4"/>
  <c r="F255" i="4"/>
  <c r="F254" i="4"/>
  <c r="E253" i="4"/>
  <c r="E252" i="4" s="1"/>
  <c r="D253" i="4"/>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E224" i="4" s="1"/>
  <c r="D225" i="4"/>
  <c r="F223" i="4"/>
  <c r="F222" i="4"/>
  <c r="F221" i="4"/>
  <c r="F220" i="4"/>
  <c r="F219" i="4"/>
  <c r="E219" i="4"/>
  <c r="D219" i="4"/>
  <c r="F218" i="4"/>
  <c r="F217" i="4"/>
  <c r="E216" i="4"/>
  <c r="E215" i="4" s="1"/>
  <c r="D216" i="4"/>
  <c r="F216" i="4" s="1"/>
  <c r="F214" i="4"/>
  <c r="F213" i="4"/>
  <c r="F212" i="4"/>
  <c r="F211" i="4"/>
  <c r="E210" i="4"/>
  <c r="F210" i="4" s="1"/>
  <c r="D210" i="4"/>
  <c r="F209" i="4"/>
  <c r="F208" i="4"/>
  <c r="F207" i="4"/>
  <c r="F206" i="4"/>
  <c r="F205" i="4"/>
  <c r="F204" i="4"/>
  <c r="F203" i="4"/>
  <c r="E202" i="4"/>
  <c r="D202" i="4"/>
  <c r="F202" i="4" s="1"/>
  <c r="F201" i="4"/>
  <c r="F200" i="4"/>
  <c r="F199" i="4"/>
  <c r="F198" i="4"/>
  <c r="F197" i="4"/>
  <c r="E197" i="4"/>
  <c r="D197" i="4"/>
  <c r="D196" i="4" s="1"/>
  <c r="E196" i="4"/>
  <c r="F195" i="4"/>
  <c r="F194" i="4"/>
  <c r="F193" i="4"/>
  <c r="F192" i="4"/>
  <c r="F191" i="4"/>
  <c r="F190" i="4"/>
  <c r="F189" i="4"/>
  <c r="E188" i="4"/>
  <c r="D188" i="4"/>
  <c r="F187" i="4"/>
  <c r="F186" i="4"/>
  <c r="F185" i="4"/>
  <c r="F184" i="4"/>
  <c r="F183" i="4"/>
  <c r="F182" i="4"/>
  <c r="F181" i="4"/>
  <c r="F180" i="4"/>
  <c r="F179" i="4"/>
  <c r="F178" i="4"/>
  <c r="F177" i="4"/>
  <c r="E177" i="4"/>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F150" i="4"/>
  <c r="F149" i="4"/>
  <c r="F148" i="4"/>
  <c r="F147" i="4"/>
  <c r="F146" i="4"/>
  <c r="F145" i="4"/>
  <c r="F144" i="4"/>
  <c r="F143" i="4"/>
  <c r="F142" i="4"/>
  <c r="F141" i="4"/>
  <c r="E140" i="4"/>
  <c r="D140" i="4"/>
  <c r="F140" i="4" s="1"/>
  <c r="E139" i="4"/>
  <c r="F138" i="4"/>
  <c r="F137" i="4"/>
  <c r="F136" i="4"/>
  <c r="F135" i="4"/>
  <c r="E134" i="4"/>
  <c r="F134" i="4" s="1"/>
  <c r="D134" i="4"/>
  <c r="D133" i="4"/>
  <c r="F132" i="4"/>
  <c r="F131" i="4"/>
  <c r="F130" i="4"/>
  <c r="F129" i="4"/>
  <c r="E128" i="4"/>
  <c r="D124" i="1" s="1"/>
  <c r="D128" i="4"/>
  <c r="F128" i="4" s="1"/>
  <c r="F127" i="4"/>
  <c r="F126" i="4"/>
  <c r="E125" i="4"/>
  <c r="E124" i="4" s="1"/>
  <c r="D125" i="4"/>
  <c r="F125" i="4" s="1"/>
  <c r="F123" i="4"/>
  <c r="F122" i="4"/>
  <c r="F121" i="4"/>
  <c r="F120" i="4"/>
  <c r="E120" i="4"/>
  <c r="D120" i="4"/>
  <c r="F119" i="4"/>
  <c r="F118" i="4"/>
  <c r="F117" i="4"/>
  <c r="F116" i="4"/>
  <c r="F115" i="4"/>
  <c r="F114" i="4"/>
  <c r="F113" i="4"/>
  <c r="E112" i="4"/>
  <c r="D112" i="4"/>
  <c r="F112" i="4" s="1"/>
  <c r="F111" i="4"/>
  <c r="F110" i="4"/>
  <c r="F109" i="4"/>
  <c r="F108" i="4"/>
  <c r="F107" i="4"/>
  <c r="E107" i="4"/>
  <c r="D107" i="4"/>
  <c r="E106" i="4"/>
  <c r="F105" i="4"/>
  <c r="F104" i="4"/>
  <c r="F103" i="4"/>
  <c r="F102" i="4"/>
  <c r="F101" i="4"/>
  <c r="F100" i="4"/>
  <c r="F99" i="4"/>
  <c r="E98" i="4"/>
  <c r="D98" i="4"/>
  <c r="F98" i="4" s="1"/>
  <c r="F97" i="4"/>
  <c r="F96" i="4"/>
  <c r="F95" i="4"/>
  <c r="F94" i="4"/>
  <c r="F93" i="4"/>
  <c r="F92" i="4"/>
  <c r="E91" i="4"/>
  <c r="D91" i="4"/>
  <c r="D82" i="4" s="1"/>
  <c r="F82" i="4" s="1"/>
  <c r="F90" i="4"/>
  <c r="F89" i="4"/>
  <c r="F88" i="4"/>
  <c r="F87" i="4"/>
  <c r="F86" i="4"/>
  <c r="F85" i="4"/>
  <c r="F84" i="4"/>
  <c r="F83" i="4"/>
  <c r="E83" i="4"/>
  <c r="E82" i="4" s="1"/>
  <c r="D78" i="1" s="1"/>
  <c r="D83" i="4"/>
  <c r="F81" i="4"/>
  <c r="F80" i="4"/>
  <c r="F79" i="4"/>
  <c r="F78" i="4"/>
  <c r="E77" i="4"/>
  <c r="D77" i="4"/>
  <c r="F77" i="4" s="1"/>
  <c r="F76" i="4"/>
  <c r="F75" i="4"/>
  <c r="F74" i="4"/>
  <c r="E74" i="4"/>
  <c r="D74" i="4"/>
  <c r="F73" i="4"/>
  <c r="F72" i="4"/>
  <c r="F71" i="4"/>
  <c r="E71" i="4"/>
  <c r="D71" i="4"/>
  <c r="F70" i="4"/>
  <c r="F69" i="4"/>
  <c r="E68" i="4"/>
  <c r="D68" i="4"/>
  <c r="F67" i="4"/>
  <c r="F66" i="4"/>
  <c r="E65" i="4"/>
  <c r="D65" i="4"/>
  <c r="D50" i="4" s="1"/>
  <c r="F64" i="4"/>
  <c r="F63" i="4"/>
  <c r="F62" i="4"/>
  <c r="E62" i="4"/>
  <c r="D62" i="4"/>
  <c r="F61" i="4"/>
  <c r="F60" i="4"/>
  <c r="F59" i="4"/>
  <c r="E59" i="4"/>
  <c r="D59" i="4"/>
  <c r="F58" i="4"/>
  <c r="F57" i="4"/>
  <c r="F56" i="4"/>
  <c r="F55" i="4"/>
  <c r="F54" i="4"/>
  <c r="E54" i="4"/>
  <c r="D54" i="4"/>
  <c r="F53" i="4"/>
  <c r="F52" i="4"/>
  <c r="F51" i="4"/>
  <c r="E51" i="4"/>
  <c r="D51" i="4"/>
  <c r="E50" i="4"/>
  <c r="F49" i="4"/>
  <c r="F48" i="4"/>
  <c r="F47" i="4"/>
  <c r="F46" i="4"/>
  <c r="E45" i="4"/>
  <c r="E44" i="4" s="1"/>
  <c r="D45" i="4"/>
  <c r="F45" i="4" s="1"/>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E7" i="4" s="1"/>
  <c r="D17" i="4"/>
  <c r="F16" i="4"/>
  <c r="F15" i="4"/>
  <c r="F14" i="4"/>
  <c r="F13" i="4"/>
  <c r="F12" i="4"/>
  <c r="F11" i="4"/>
  <c r="F10" i="4"/>
  <c r="F9" i="4"/>
  <c r="E8" i="4"/>
  <c r="D8" i="4"/>
  <c r="F8" i="4" s="1"/>
  <c r="I36" i="3"/>
  <c r="G36" i="3"/>
  <c r="B36" i="3"/>
  <c r="I35" i="3"/>
  <c r="G35" i="3"/>
  <c r="B35" i="3"/>
  <c r="G34" i="3"/>
  <c r="B34" i="3"/>
  <c r="I33" i="3"/>
  <c r="G33" i="3"/>
  <c r="B33" i="3"/>
  <c r="I32" i="3"/>
  <c r="H32" i="3"/>
  <c r="G32" i="3"/>
  <c r="B32" i="3"/>
  <c r="I31" i="3"/>
  <c r="H31" i="3"/>
  <c r="G31" i="3"/>
  <c r="B31" i="3"/>
  <c r="I30" i="3"/>
  <c r="G30" i="3"/>
  <c r="B30" i="3"/>
  <c r="I29" i="3"/>
  <c r="G29" i="3"/>
  <c r="B29" i="3"/>
  <c r="G28" i="3"/>
  <c r="B28" i="3"/>
  <c r="G27" i="3"/>
  <c r="B27" i="3"/>
  <c r="I26" i="3"/>
  <c r="H26" i="3"/>
  <c r="G26" i="3"/>
  <c r="B26" i="3"/>
  <c r="I25" i="3"/>
  <c r="G25" i="3"/>
  <c r="B25" i="3"/>
  <c r="I24" i="3"/>
  <c r="H24" i="3"/>
  <c r="G24" i="3"/>
  <c r="B24" i="3"/>
  <c r="G23" i="3"/>
  <c r="B23" i="3"/>
  <c r="G22" i="3"/>
  <c r="B22" i="3"/>
  <c r="G21" i="3"/>
  <c r="B21" i="3"/>
  <c r="G20" i="3"/>
  <c r="B20" i="3"/>
  <c r="G19" i="3"/>
  <c r="B19" i="3"/>
  <c r="G18" i="3"/>
  <c r="B18" i="3"/>
  <c r="G17" i="3"/>
  <c r="B17" i="3"/>
  <c r="G16" i="3"/>
  <c r="B16" i="3"/>
  <c r="H10" i="3" a="1"/>
  <c r="H10" i="3" s="1"/>
  <c r="L3" i="9" s="1"/>
  <c r="C1580" i="1"/>
  <c r="H1580" i="1" s="1"/>
  <c r="G1579" i="1"/>
  <c r="C1579" i="1"/>
  <c r="H1579" i="1" s="1"/>
  <c r="H1578" i="1"/>
  <c r="G1578" i="1"/>
  <c r="C1578" i="1"/>
  <c r="C1577" i="1"/>
  <c r="H1577" i="1" s="1"/>
  <c r="C1576" i="1"/>
  <c r="H1576" i="1" s="1"/>
  <c r="H1575" i="1"/>
  <c r="G1575" i="1"/>
  <c r="C1575" i="1"/>
  <c r="H1574" i="1"/>
  <c r="G1574" i="1"/>
  <c r="C1574" i="1"/>
  <c r="C1573" i="1"/>
  <c r="H1573" i="1" s="1"/>
  <c r="C1572" i="1"/>
  <c r="H1572" i="1" s="1"/>
  <c r="H1571" i="1"/>
  <c r="G1571" i="1"/>
  <c r="C1571" i="1"/>
  <c r="H1570" i="1"/>
  <c r="G1570" i="1"/>
  <c r="C1570" i="1"/>
  <c r="C1569" i="1"/>
  <c r="H1569" i="1" s="1"/>
  <c r="C1568" i="1"/>
  <c r="H1568" i="1" s="1"/>
  <c r="H1567" i="1"/>
  <c r="G1567" i="1"/>
  <c r="C1567" i="1"/>
  <c r="H1566" i="1"/>
  <c r="G1566" i="1"/>
  <c r="C1566" i="1"/>
  <c r="C1565" i="1"/>
  <c r="H1565" i="1" s="1"/>
  <c r="C1564" i="1"/>
  <c r="H1564" i="1" s="1"/>
  <c r="H1563" i="1"/>
  <c r="G1563" i="1"/>
  <c r="C1563" i="1"/>
  <c r="H1562" i="1"/>
  <c r="G1562" i="1"/>
  <c r="C1562" i="1"/>
  <c r="C1561" i="1"/>
  <c r="C1560" i="1"/>
  <c r="H1560" i="1" s="1"/>
  <c r="H1559" i="1"/>
  <c r="G1559" i="1"/>
  <c r="C1559" i="1"/>
  <c r="H1558" i="1"/>
  <c r="G1558" i="1"/>
  <c r="C1558" i="1"/>
  <c r="C1557" i="1"/>
  <c r="C1556" i="1"/>
  <c r="H1556" i="1" s="1"/>
  <c r="H1555" i="1"/>
  <c r="G1555" i="1"/>
  <c r="C1555" i="1"/>
  <c r="H1554" i="1"/>
  <c r="G1554" i="1"/>
  <c r="C1554" i="1"/>
  <c r="C1553" i="1"/>
  <c r="C1552" i="1"/>
  <c r="H1552" i="1" s="1"/>
  <c r="H1551" i="1"/>
  <c r="G1551" i="1"/>
  <c r="C1551" i="1"/>
  <c r="H1550" i="1"/>
  <c r="G1550" i="1"/>
  <c r="C1550" i="1"/>
  <c r="C1549" i="1"/>
  <c r="C1548" i="1"/>
  <c r="H1548" i="1" s="1"/>
  <c r="H1547" i="1"/>
  <c r="G1547" i="1"/>
  <c r="C1547" i="1"/>
  <c r="H1546" i="1"/>
  <c r="G1546" i="1"/>
  <c r="C1546" i="1"/>
  <c r="C1545" i="1"/>
  <c r="C1544" i="1"/>
  <c r="H1544" i="1" s="1"/>
  <c r="H1543" i="1"/>
  <c r="G1543" i="1"/>
  <c r="C1543" i="1"/>
  <c r="H1542" i="1"/>
  <c r="G1542" i="1"/>
  <c r="C1542" i="1"/>
  <c r="C1541" i="1"/>
  <c r="C1540" i="1"/>
  <c r="H1540" i="1" s="1"/>
  <c r="H1539" i="1"/>
  <c r="G1539" i="1"/>
  <c r="C1539" i="1"/>
  <c r="H1538" i="1"/>
  <c r="G1538" i="1"/>
  <c r="C1538" i="1"/>
  <c r="C1537" i="1"/>
  <c r="C1536" i="1"/>
  <c r="H1536" i="1" s="1"/>
  <c r="H1535" i="1"/>
  <c r="G1535" i="1"/>
  <c r="C1535" i="1"/>
  <c r="H1534" i="1"/>
  <c r="G1534" i="1"/>
  <c r="C1534" i="1"/>
  <c r="C1533" i="1"/>
  <c r="C1532" i="1"/>
  <c r="H1532" i="1" s="1"/>
  <c r="H1531" i="1"/>
  <c r="G1531" i="1"/>
  <c r="C1531" i="1"/>
  <c r="H1530" i="1"/>
  <c r="G1530" i="1"/>
  <c r="C1530" i="1"/>
  <c r="C1529" i="1"/>
  <c r="C1528" i="1"/>
  <c r="H1528" i="1" s="1"/>
  <c r="H1527" i="1"/>
  <c r="G1527" i="1"/>
  <c r="C1527" i="1"/>
  <c r="H1526" i="1"/>
  <c r="G1526" i="1"/>
  <c r="C1526" i="1"/>
  <c r="C1525" i="1"/>
  <c r="C1524" i="1"/>
  <c r="H1524" i="1" s="1"/>
  <c r="H1523" i="1"/>
  <c r="G1523" i="1"/>
  <c r="C1523" i="1"/>
  <c r="H1522" i="1"/>
  <c r="G1522" i="1"/>
  <c r="C1522" i="1"/>
  <c r="C1521" i="1"/>
  <c r="C1520" i="1"/>
  <c r="H1519" i="1"/>
  <c r="G1519" i="1"/>
  <c r="C1519" i="1"/>
  <c r="H1518" i="1"/>
  <c r="G1518" i="1"/>
  <c r="C1518" i="1"/>
  <c r="C1516" i="1"/>
  <c r="H1515" i="1"/>
  <c r="G1515" i="1"/>
  <c r="C1515" i="1"/>
  <c r="H1514" i="1"/>
  <c r="G1514" i="1"/>
  <c r="C1514" i="1"/>
  <c r="C1513" i="1"/>
  <c r="H1513" i="1" s="1"/>
  <c r="C1512" i="1"/>
  <c r="H1511" i="1"/>
  <c r="G1511" i="1"/>
  <c r="C1511" i="1"/>
  <c r="G1510" i="1"/>
  <c r="C1510" i="1"/>
  <c r="H1510" i="1" s="1"/>
  <c r="G1509" i="1"/>
  <c r="C1509" i="1"/>
  <c r="H1509" i="1" s="1"/>
  <c r="C1508" i="1"/>
  <c r="H1507" i="1"/>
  <c r="G1507" i="1"/>
  <c r="C1507" i="1"/>
  <c r="H1506" i="1"/>
  <c r="G1506" i="1"/>
  <c r="C1506" i="1"/>
  <c r="C1505" i="1"/>
  <c r="H1505" i="1" s="1"/>
  <c r="C1504" i="1"/>
  <c r="H1503" i="1"/>
  <c r="C1503" i="1"/>
  <c r="G1503" i="1" s="1"/>
  <c r="C1502" i="1"/>
  <c r="H1502" i="1" s="1"/>
  <c r="C1500" i="1"/>
  <c r="H1498" i="1"/>
  <c r="G1498" i="1"/>
  <c r="C1498" i="1"/>
  <c r="C1497" i="1"/>
  <c r="H1497" i="1" s="1"/>
  <c r="C1496" i="1"/>
  <c r="H1495" i="1"/>
  <c r="G1495" i="1"/>
  <c r="C1495" i="1"/>
  <c r="H1494" i="1"/>
  <c r="G1494" i="1"/>
  <c r="C1494" i="1"/>
  <c r="G1493" i="1"/>
  <c r="C1493" i="1"/>
  <c r="H1493" i="1" s="1"/>
  <c r="C1492" i="1"/>
  <c r="H1491" i="1"/>
  <c r="C1491" i="1"/>
  <c r="G1491" i="1" s="1"/>
  <c r="H1490" i="1"/>
  <c r="G1490" i="1"/>
  <c r="C1490" i="1"/>
  <c r="C1489" i="1"/>
  <c r="H1489" i="1" s="1"/>
  <c r="C1488" i="1"/>
  <c r="H1487" i="1"/>
  <c r="G1487" i="1"/>
  <c r="C1487" i="1"/>
  <c r="G1486" i="1"/>
  <c r="C1486" i="1"/>
  <c r="H1486" i="1" s="1"/>
  <c r="C1485" i="1"/>
  <c r="H1485" i="1" s="1"/>
  <c r="C1484" i="1"/>
  <c r="C1483" i="1"/>
  <c r="H1483" i="1" s="1"/>
  <c r="C1482" i="1"/>
  <c r="G1482" i="1" s="1"/>
  <c r="C1480" i="1"/>
  <c r="J1479" i="1"/>
  <c r="D1479" i="1"/>
  <c r="G1479" i="1" s="1"/>
  <c r="C1479" i="1"/>
  <c r="H1478" i="1"/>
  <c r="D1478" i="1"/>
  <c r="C1478" i="1"/>
  <c r="J1477" i="1"/>
  <c r="D1477" i="1"/>
  <c r="G1477" i="1" s="1"/>
  <c r="C1477" i="1"/>
  <c r="H1476" i="1"/>
  <c r="D1476" i="1"/>
  <c r="C1476" i="1"/>
  <c r="H1475" i="1"/>
  <c r="D1475" i="1"/>
  <c r="C1475" i="1"/>
  <c r="G1475" i="1" s="1"/>
  <c r="D1474" i="1"/>
  <c r="G1474" i="1" s="1"/>
  <c r="C1474" i="1"/>
  <c r="D1473" i="1"/>
  <c r="C1473" i="1"/>
  <c r="J1473" i="1" s="1"/>
  <c r="D1472" i="1"/>
  <c r="C1472" i="1"/>
  <c r="G1472" i="1" s="1"/>
  <c r="G1471" i="1"/>
  <c r="D1471" i="1"/>
  <c r="C1471" i="1"/>
  <c r="J1471" i="1" s="1"/>
  <c r="G1470" i="1"/>
  <c r="D1470" i="1"/>
  <c r="C1470" i="1"/>
  <c r="H1470" i="1" s="1"/>
  <c r="G1469" i="1"/>
  <c r="D1469" i="1"/>
  <c r="C1469" i="1"/>
  <c r="H1469" i="1" s="1"/>
  <c r="D1468" i="1"/>
  <c r="G1468" i="1" s="1"/>
  <c r="C1468" i="1"/>
  <c r="D1467" i="1"/>
  <c r="C1467" i="1"/>
  <c r="J1467" i="1" s="1"/>
  <c r="D1466" i="1"/>
  <c r="C1466" i="1"/>
  <c r="G1466" i="1" s="1"/>
  <c r="G1465" i="1"/>
  <c r="D1465" i="1"/>
  <c r="C1465" i="1"/>
  <c r="J1465" i="1" s="1"/>
  <c r="D1464" i="1"/>
  <c r="G1464" i="1" s="1"/>
  <c r="C1464" i="1"/>
  <c r="D1463" i="1"/>
  <c r="C1463" i="1"/>
  <c r="J1463" i="1" s="1"/>
  <c r="D1462" i="1"/>
  <c r="C1462" i="1"/>
  <c r="G1462" i="1" s="1"/>
  <c r="D1461" i="1"/>
  <c r="C1461" i="1"/>
  <c r="H1461" i="1" s="1"/>
  <c r="H1460" i="1"/>
  <c r="D1460" i="1"/>
  <c r="C1460" i="1"/>
  <c r="J1460" i="1" s="1"/>
  <c r="G1459" i="1"/>
  <c r="I1459" i="1" s="1"/>
  <c r="D1459" i="1"/>
  <c r="C1459" i="1"/>
  <c r="H1459" i="1" s="1"/>
  <c r="H1458" i="1"/>
  <c r="G1458" i="1"/>
  <c r="I1458" i="1" s="1"/>
  <c r="D1458" i="1"/>
  <c r="C1458" i="1"/>
  <c r="J1458" i="1" s="1"/>
  <c r="D1457" i="1"/>
  <c r="C1457" i="1"/>
  <c r="D1456" i="1"/>
  <c r="C1456" i="1"/>
  <c r="J1456" i="1" s="1"/>
  <c r="G1455" i="1"/>
  <c r="I1455" i="1" s="1"/>
  <c r="D1455" i="1"/>
  <c r="C1455" i="1"/>
  <c r="H1455" i="1" s="1"/>
  <c r="D1454" i="1"/>
  <c r="D1453" i="1"/>
  <c r="H1452" i="1"/>
  <c r="D1452" i="1"/>
  <c r="C1452" i="1"/>
  <c r="J1452" i="1" s="1"/>
  <c r="G1451" i="1"/>
  <c r="I1451" i="1" s="1"/>
  <c r="D1451" i="1"/>
  <c r="C1451" i="1"/>
  <c r="H1451" i="1" s="1"/>
  <c r="H1450" i="1"/>
  <c r="G1450" i="1"/>
  <c r="D1450" i="1"/>
  <c r="C1450" i="1"/>
  <c r="J1450" i="1" s="1"/>
  <c r="J1449" i="1"/>
  <c r="D1449" i="1"/>
  <c r="C1449" i="1"/>
  <c r="H1448" i="1"/>
  <c r="D1448" i="1"/>
  <c r="C1448" i="1"/>
  <c r="J1448" i="1" s="1"/>
  <c r="G1447" i="1"/>
  <c r="I1447" i="1" s="1"/>
  <c r="D1447" i="1"/>
  <c r="C1447" i="1"/>
  <c r="H1447" i="1" s="1"/>
  <c r="H1446" i="1"/>
  <c r="G1446" i="1"/>
  <c r="D1446" i="1"/>
  <c r="C1446" i="1"/>
  <c r="J1446" i="1" s="1"/>
  <c r="J1445" i="1"/>
  <c r="D1445" i="1"/>
  <c r="H1445" i="1" s="1"/>
  <c r="C1445" i="1"/>
  <c r="J1444" i="1"/>
  <c r="H1444" i="1"/>
  <c r="G1444" i="1"/>
  <c r="I1444" i="1" s="1"/>
  <c r="D1444" i="1"/>
  <c r="C1444" i="1"/>
  <c r="D1443" i="1"/>
  <c r="C1443" i="1"/>
  <c r="J1442" i="1"/>
  <c r="G1442" i="1"/>
  <c r="I1442" i="1" s="1"/>
  <c r="D1442" i="1"/>
  <c r="H1442" i="1" s="1"/>
  <c r="C1442" i="1"/>
  <c r="D1441" i="1"/>
  <c r="H1441" i="1" s="1"/>
  <c r="C1441" i="1"/>
  <c r="J1440" i="1"/>
  <c r="H1440" i="1"/>
  <c r="G1440" i="1"/>
  <c r="I1440" i="1" s="1"/>
  <c r="D1440" i="1"/>
  <c r="C1440" i="1"/>
  <c r="D1439" i="1"/>
  <c r="C1439" i="1"/>
  <c r="H1439" i="1" s="1"/>
  <c r="D1438" i="1"/>
  <c r="C1438" i="1"/>
  <c r="D1437" i="1"/>
  <c r="H1437" i="1" s="1"/>
  <c r="C1437" i="1"/>
  <c r="D1436" i="1"/>
  <c r="D1434" i="1"/>
  <c r="C1434" i="1"/>
  <c r="D1433" i="1"/>
  <c r="H1433" i="1" s="1"/>
  <c r="C1433" i="1"/>
  <c r="H1432" i="1"/>
  <c r="D1432" i="1"/>
  <c r="C1432" i="1"/>
  <c r="G1432" i="1" s="1"/>
  <c r="D1431" i="1"/>
  <c r="C1431" i="1"/>
  <c r="D1430" i="1"/>
  <c r="C1430" i="1"/>
  <c r="D1429" i="1"/>
  <c r="H1429" i="1" s="1"/>
  <c r="C1429" i="1"/>
  <c r="H1428" i="1"/>
  <c r="D1428" i="1"/>
  <c r="C1428" i="1"/>
  <c r="G1428" i="1" s="1"/>
  <c r="D1427" i="1"/>
  <c r="C1427" i="1"/>
  <c r="D1426" i="1"/>
  <c r="C1426" i="1"/>
  <c r="D1425" i="1"/>
  <c r="H1425" i="1" s="1"/>
  <c r="C1425" i="1"/>
  <c r="H1424" i="1"/>
  <c r="D1424" i="1"/>
  <c r="C1424" i="1"/>
  <c r="G1424" i="1" s="1"/>
  <c r="D1423" i="1"/>
  <c r="C1423" i="1"/>
  <c r="H1423" i="1" s="1"/>
  <c r="D1422" i="1"/>
  <c r="C1422" i="1"/>
  <c r="D1421" i="1"/>
  <c r="H1421" i="1" s="1"/>
  <c r="C1421" i="1"/>
  <c r="H1420" i="1"/>
  <c r="D1420" i="1"/>
  <c r="C1420" i="1"/>
  <c r="G1420" i="1" s="1"/>
  <c r="D1419" i="1"/>
  <c r="C1419" i="1"/>
  <c r="H1419" i="1" s="1"/>
  <c r="D1418" i="1"/>
  <c r="C1418" i="1"/>
  <c r="D1417" i="1"/>
  <c r="H1417" i="1" s="1"/>
  <c r="C1417" i="1"/>
  <c r="H1416" i="1"/>
  <c r="D1416" i="1"/>
  <c r="C1416" i="1"/>
  <c r="G1416" i="1" s="1"/>
  <c r="D1415" i="1"/>
  <c r="C1415" i="1"/>
  <c r="D1414" i="1"/>
  <c r="C1414" i="1"/>
  <c r="D1413" i="1"/>
  <c r="H1413" i="1" s="1"/>
  <c r="C1413" i="1"/>
  <c r="H1412" i="1"/>
  <c r="D1412" i="1"/>
  <c r="C1412" i="1"/>
  <c r="G1412" i="1" s="1"/>
  <c r="D1411" i="1"/>
  <c r="C1411" i="1"/>
  <c r="D1410" i="1"/>
  <c r="C1410" i="1"/>
  <c r="D1409" i="1"/>
  <c r="H1409" i="1" s="1"/>
  <c r="C1409" i="1"/>
  <c r="D1407" i="1"/>
  <c r="C1407" i="1"/>
  <c r="D1406" i="1"/>
  <c r="C1406" i="1"/>
  <c r="D1405" i="1"/>
  <c r="H1405" i="1" s="1"/>
  <c r="C1405" i="1"/>
  <c r="H1404" i="1"/>
  <c r="D1404" i="1"/>
  <c r="C1404" i="1"/>
  <c r="G1404" i="1" s="1"/>
  <c r="D1403" i="1"/>
  <c r="C1403" i="1"/>
  <c r="H1403" i="1" s="1"/>
  <c r="D1402" i="1"/>
  <c r="C1402" i="1"/>
  <c r="D1401" i="1"/>
  <c r="H1401" i="1" s="1"/>
  <c r="C1401" i="1"/>
  <c r="H1400" i="1"/>
  <c r="D1400" i="1"/>
  <c r="C1400" i="1"/>
  <c r="G1400" i="1" s="1"/>
  <c r="D1399" i="1"/>
  <c r="C1399" i="1"/>
  <c r="H1399" i="1" s="1"/>
  <c r="D1398" i="1"/>
  <c r="C1398" i="1"/>
  <c r="G1398" i="1" s="1"/>
  <c r="D1397" i="1"/>
  <c r="H1397" i="1" s="1"/>
  <c r="C1397" i="1"/>
  <c r="D1396" i="1"/>
  <c r="C1396" i="1"/>
  <c r="G1396" i="1" s="1"/>
  <c r="D1395" i="1"/>
  <c r="C1395" i="1"/>
  <c r="H1394" i="1"/>
  <c r="D1394" i="1"/>
  <c r="C1394" i="1"/>
  <c r="G1394" i="1" s="1"/>
  <c r="D1393" i="1"/>
  <c r="H1393" i="1" s="1"/>
  <c r="C1393" i="1"/>
  <c r="H1392" i="1"/>
  <c r="D1392" i="1"/>
  <c r="C1392" i="1"/>
  <c r="G1392" i="1" s="1"/>
  <c r="D1391" i="1"/>
  <c r="C1391" i="1"/>
  <c r="H1391" i="1" s="1"/>
  <c r="D1390" i="1"/>
  <c r="C1390" i="1"/>
  <c r="G1390" i="1" s="1"/>
  <c r="D1389" i="1"/>
  <c r="H1389" i="1" s="1"/>
  <c r="C1389" i="1"/>
  <c r="D1388" i="1"/>
  <c r="G1388" i="1" s="1"/>
  <c r="C1388" i="1"/>
  <c r="D1387" i="1"/>
  <c r="G1387" i="1" s="1"/>
  <c r="C1387" i="1"/>
  <c r="H1386" i="1"/>
  <c r="D1386" i="1"/>
  <c r="G1386" i="1" s="1"/>
  <c r="C1386" i="1"/>
  <c r="D1385" i="1"/>
  <c r="G1385" i="1" s="1"/>
  <c r="C1385" i="1"/>
  <c r="D1384" i="1"/>
  <c r="G1384" i="1" s="1"/>
  <c r="C1384" i="1"/>
  <c r="D1383" i="1"/>
  <c r="G1383" i="1" s="1"/>
  <c r="C1383" i="1"/>
  <c r="H1382" i="1"/>
  <c r="D1382" i="1"/>
  <c r="G1382" i="1" s="1"/>
  <c r="C1382" i="1"/>
  <c r="D1381" i="1"/>
  <c r="G1381" i="1" s="1"/>
  <c r="C1381" i="1"/>
  <c r="D1380" i="1"/>
  <c r="G1380" i="1" s="1"/>
  <c r="C1380" i="1"/>
  <c r="D1379" i="1"/>
  <c r="G1379" i="1" s="1"/>
  <c r="C1379" i="1"/>
  <c r="H1378" i="1"/>
  <c r="D1378" i="1"/>
  <c r="G1378" i="1" s="1"/>
  <c r="C1378" i="1"/>
  <c r="D1377" i="1"/>
  <c r="G1377" i="1" s="1"/>
  <c r="C1377" i="1"/>
  <c r="D1376" i="1"/>
  <c r="G1376" i="1" s="1"/>
  <c r="C1376" i="1"/>
  <c r="D1375" i="1"/>
  <c r="G1375" i="1" s="1"/>
  <c r="C1375" i="1"/>
  <c r="H1374" i="1"/>
  <c r="D1374" i="1"/>
  <c r="G1374" i="1" s="1"/>
  <c r="C1374" i="1"/>
  <c r="D1373" i="1"/>
  <c r="G1373" i="1" s="1"/>
  <c r="C1373" i="1"/>
  <c r="D1372" i="1"/>
  <c r="G1372" i="1" s="1"/>
  <c r="C1372" i="1"/>
  <c r="D1371" i="1"/>
  <c r="G1371" i="1" s="1"/>
  <c r="C1371" i="1"/>
  <c r="H1370" i="1"/>
  <c r="D1370" i="1"/>
  <c r="G1370" i="1" s="1"/>
  <c r="C1370" i="1"/>
  <c r="H1369" i="1"/>
  <c r="D1369" i="1"/>
  <c r="G1369" i="1" s="1"/>
  <c r="C1369" i="1"/>
  <c r="D1368" i="1"/>
  <c r="G1368" i="1" s="1"/>
  <c r="C1368" i="1"/>
  <c r="D1367" i="1"/>
  <c r="G1367" i="1" s="1"/>
  <c r="C1367" i="1"/>
  <c r="H1366" i="1"/>
  <c r="D1366" i="1"/>
  <c r="G1366" i="1" s="1"/>
  <c r="C1366" i="1"/>
  <c r="H1365" i="1"/>
  <c r="D1365" i="1"/>
  <c r="G1365" i="1" s="1"/>
  <c r="C1365" i="1"/>
  <c r="D1364" i="1"/>
  <c r="G1364" i="1" s="1"/>
  <c r="C1364" i="1"/>
  <c r="D1363" i="1"/>
  <c r="G1363" i="1" s="1"/>
  <c r="C1363" i="1"/>
  <c r="H1362" i="1"/>
  <c r="D1362" i="1"/>
  <c r="G1362" i="1" s="1"/>
  <c r="C1362" i="1"/>
  <c r="H1361" i="1"/>
  <c r="D1361" i="1"/>
  <c r="G1361" i="1" s="1"/>
  <c r="C1361" i="1"/>
  <c r="D1360" i="1"/>
  <c r="G1360" i="1" s="1"/>
  <c r="C1360" i="1"/>
  <c r="D1359" i="1"/>
  <c r="G1359" i="1" s="1"/>
  <c r="C1359" i="1"/>
  <c r="H1358" i="1"/>
  <c r="D1358" i="1"/>
  <c r="G1358" i="1" s="1"/>
  <c r="C1358" i="1"/>
  <c r="H1357" i="1"/>
  <c r="D1357" i="1"/>
  <c r="G1357" i="1" s="1"/>
  <c r="C1357" i="1"/>
  <c r="D1356" i="1"/>
  <c r="G1356" i="1" s="1"/>
  <c r="C1356" i="1"/>
  <c r="D1355" i="1"/>
  <c r="G1355" i="1" s="1"/>
  <c r="C1355" i="1"/>
  <c r="H1354" i="1"/>
  <c r="D1354" i="1"/>
  <c r="G1354" i="1" s="1"/>
  <c r="C1354" i="1"/>
  <c r="H1353" i="1"/>
  <c r="D1353" i="1"/>
  <c r="G1353" i="1" s="1"/>
  <c r="C1353" i="1"/>
  <c r="D1352" i="1"/>
  <c r="G1352" i="1" s="1"/>
  <c r="C1352" i="1"/>
  <c r="D1351" i="1"/>
  <c r="G1351" i="1" s="1"/>
  <c r="C1351" i="1"/>
  <c r="H1350" i="1"/>
  <c r="D1350" i="1"/>
  <c r="G1350" i="1" s="1"/>
  <c r="C1350" i="1"/>
  <c r="H1349" i="1"/>
  <c r="D1349" i="1"/>
  <c r="G1349" i="1" s="1"/>
  <c r="C1349" i="1"/>
  <c r="D1348" i="1"/>
  <c r="G1348" i="1" s="1"/>
  <c r="C1348" i="1"/>
  <c r="D1347" i="1"/>
  <c r="G1347" i="1" s="1"/>
  <c r="C1347" i="1"/>
  <c r="H1346" i="1"/>
  <c r="D1346" i="1"/>
  <c r="G1346" i="1" s="1"/>
  <c r="C1346" i="1"/>
  <c r="H1345" i="1"/>
  <c r="D1345" i="1"/>
  <c r="G1345" i="1" s="1"/>
  <c r="C1345" i="1"/>
  <c r="D1344" i="1"/>
  <c r="G1344" i="1" s="1"/>
  <c r="C1344" i="1"/>
  <c r="D1343" i="1"/>
  <c r="G1343" i="1" s="1"/>
  <c r="C1343" i="1"/>
  <c r="H1342" i="1"/>
  <c r="D1342" i="1"/>
  <c r="G1342" i="1" s="1"/>
  <c r="C1342" i="1"/>
  <c r="H1341" i="1"/>
  <c r="D1341" i="1"/>
  <c r="G1341" i="1" s="1"/>
  <c r="C1341" i="1"/>
  <c r="D1340" i="1"/>
  <c r="G1340" i="1" s="1"/>
  <c r="C1340" i="1"/>
  <c r="D1339" i="1"/>
  <c r="G1339" i="1" s="1"/>
  <c r="C1339" i="1"/>
  <c r="H1338" i="1"/>
  <c r="D1338" i="1"/>
  <c r="G1338" i="1" s="1"/>
  <c r="C1338" i="1"/>
  <c r="H1337" i="1"/>
  <c r="D1337" i="1"/>
  <c r="G1337" i="1" s="1"/>
  <c r="C1337" i="1"/>
  <c r="D1336" i="1"/>
  <c r="G1336" i="1" s="1"/>
  <c r="C1336" i="1"/>
  <c r="D1335" i="1"/>
  <c r="G1335" i="1" s="1"/>
  <c r="C1335" i="1"/>
  <c r="H1334" i="1"/>
  <c r="D1334" i="1"/>
  <c r="G1334" i="1" s="1"/>
  <c r="C1334" i="1"/>
  <c r="H1333" i="1"/>
  <c r="D1333" i="1"/>
  <c r="G1333" i="1" s="1"/>
  <c r="C1333" i="1"/>
  <c r="D1332" i="1"/>
  <c r="G1332" i="1" s="1"/>
  <c r="C1332" i="1"/>
  <c r="D1331" i="1"/>
  <c r="G1331" i="1" s="1"/>
  <c r="C1331" i="1"/>
  <c r="H1330" i="1"/>
  <c r="D1330" i="1"/>
  <c r="G1330" i="1" s="1"/>
  <c r="C1330" i="1"/>
  <c r="D1329" i="1"/>
  <c r="H1328" i="1"/>
  <c r="D1328" i="1"/>
  <c r="G1328" i="1" s="1"/>
  <c r="C1328" i="1"/>
  <c r="H1327" i="1"/>
  <c r="D1327" i="1"/>
  <c r="G1327" i="1" s="1"/>
  <c r="C1327" i="1"/>
  <c r="H1326" i="1"/>
  <c r="D1326" i="1"/>
  <c r="G1326" i="1" s="1"/>
  <c r="C1326" i="1"/>
  <c r="D1325" i="1"/>
  <c r="G1325" i="1" s="1"/>
  <c r="C1325" i="1"/>
  <c r="H1324" i="1"/>
  <c r="D1324" i="1"/>
  <c r="G1324" i="1" s="1"/>
  <c r="C1324" i="1"/>
  <c r="H1323" i="1"/>
  <c r="D1323" i="1"/>
  <c r="G1323" i="1" s="1"/>
  <c r="C1323" i="1"/>
  <c r="H1322" i="1"/>
  <c r="D1322" i="1"/>
  <c r="G1322" i="1" s="1"/>
  <c r="C1322" i="1"/>
  <c r="D1321" i="1"/>
  <c r="G1321" i="1" s="1"/>
  <c r="C1321" i="1"/>
  <c r="H1320" i="1"/>
  <c r="D1320" i="1"/>
  <c r="G1320" i="1" s="1"/>
  <c r="C1320" i="1"/>
  <c r="H1319" i="1"/>
  <c r="D1319" i="1"/>
  <c r="G1319" i="1" s="1"/>
  <c r="C1319" i="1"/>
  <c r="H1318" i="1"/>
  <c r="D1318" i="1"/>
  <c r="G1318" i="1" s="1"/>
  <c r="C1318" i="1"/>
  <c r="D1317" i="1"/>
  <c r="G1317" i="1" s="1"/>
  <c r="C1317" i="1"/>
  <c r="H1316" i="1"/>
  <c r="D1316" i="1"/>
  <c r="G1316" i="1" s="1"/>
  <c r="C1316" i="1"/>
  <c r="H1315" i="1"/>
  <c r="D1315" i="1"/>
  <c r="G1315" i="1" s="1"/>
  <c r="C1315" i="1"/>
  <c r="H1314" i="1"/>
  <c r="D1314" i="1"/>
  <c r="G1314" i="1" s="1"/>
  <c r="C1314" i="1"/>
  <c r="D1313" i="1"/>
  <c r="G1313" i="1" s="1"/>
  <c r="C1313" i="1"/>
  <c r="H1312" i="1"/>
  <c r="D1312" i="1"/>
  <c r="G1312" i="1" s="1"/>
  <c r="C1312" i="1"/>
  <c r="H1311" i="1"/>
  <c r="D1311" i="1"/>
  <c r="G1311" i="1" s="1"/>
  <c r="C1311" i="1"/>
  <c r="H1310" i="1"/>
  <c r="D1310" i="1"/>
  <c r="G1310" i="1" s="1"/>
  <c r="C1310" i="1"/>
  <c r="D1309" i="1"/>
  <c r="G1309" i="1" s="1"/>
  <c r="C1309" i="1"/>
  <c r="H1308" i="1"/>
  <c r="D1308" i="1"/>
  <c r="G1308" i="1" s="1"/>
  <c r="C1308" i="1"/>
  <c r="H1307" i="1"/>
  <c r="D1307" i="1"/>
  <c r="G1307" i="1" s="1"/>
  <c r="C1307" i="1"/>
  <c r="H1306" i="1"/>
  <c r="D1306" i="1"/>
  <c r="G1306" i="1" s="1"/>
  <c r="C1306" i="1"/>
  <c r="D1305" i="1"/>
  <c r="G1305" i="1" s="1"/>
  <c r="C1305" i="1"/>
  <c r="H1304" i="1"/>
  <c r="D1304" i="1"/>
  <c r="G1304" i="1" s="1"/>
  <c r="C1304" i="1"/>
  <c r="H1303" i="1"/>
  <c r="D1303" i="1"/>
  <c r="G1303" i="1" s="1"/>
  <c r="C1303" i="1"/>
  <c r="H1302" i="1"/>
  <c r="D1302" i="1"/>
  <c r="G1302" i="1" s="1"/>
  <c r="C1302" i="1"/>
  <c r="D1301" i="1"/>
  <c r="G1301" i="1" s="1"/>
  <c r="C1301" i="1"/>
  <c r="H1300" i="1"/>
  <c r="D1300" i="1"/>
  <c r="G1300" i="1" s="1"/>
  <c r="C1300" i="1"/>
  <c r="H1299" i="1"/>
  <c r="D1299" i="1"/>
  <c r="G1299" i="1" s="1"/>
  <c r="C1299" i="1"/>
  <c r="H1298" i="1"/>
  <c r="D1298" i="1"/>
  <c r="G1298" i="1" s="1"/>
  <c r="C1298" i="1"/>
  <c r="D1297" i="1"/>
  <c r="G1297" i="1" s="1"/>
  <c r="C1297" i="1"/>
  <c r="H1296" i="1"/>
  <c r="D1296" i="1"/>
  <c r="G1296" i="1" s="1"/>
  <c r="C1296" i="1"/>
  <c r="H1295" i="1"/>
  <c r="D1295" i="1"/>
  <c r="G1295" i="1" s="1"/>
  <c r="C1295" i="1"/>
  <c r="H1294" i="1"/>
  <c r="D1294" i="1"/>
  <c r="G1294" i="1" s="1"/>
  <c r="C1294" i="1"/>
  <c r="D1293" i="1"/>
  <c r="G1293" i="1" s="1"/>
  <c r="C1293" i="1"/>
  <c r="H1292" i="1"/>
  <c r="D1292" i="1"/>
  <c r="G1292" i="1" s="1"/>
  <c r="C1292" i="1"/>
  <c r="H1291" i="1"/>
  <c r="D1291" i="1"/>
  <c r="G1291" i="1" s="1"/>
  <c r="C1291" i="1"/>
  <c r="H1290" i="1"/>
  <c r="D1290" i="1"/>
  <c r="G1290" i="1" s="1"/>
  <c r="C1290" i="1"/>
  <c r="D1289" i="1"/>
  <c r="G1289" i="1" s="1"/>
  <c r="C1289" i="1"/>
  <c r="H1288" i="1"/>
  <c r="D1288" i="1"/>
  <c r="G1288" i="1" s="1"/>
  <c r="C1288" i="1"/>
  <c r="H1287" i="1"/>
  <c r="D1287" i="1"/>
  <c r="G1287" i="1" s="1"/>
  <c r="C1287" i="1"/>
  <c r="H1286" i="1"/>
  <c r="D1286" i="1"/>
  <c r="G1286" i="1" s="1"/>
  <c r="C1286" i="1"/>
  <c r="D1285" i="1"/>
  <c r="G1285" i="1" s="1"/>
  <c r="C1285" i="1"/>
  <c r="H1284" i="1"/>
  <c r="D1284" i="1"/>
  <c r="G1284" i="1" s="1"/>
  <c r="C1284" i="1"/>
  <c r="H1283" i="1"/>
  <c r="D1283" i="1"/>
  <c r="G1283" i="1" s="1"/>
  <c r="C1283" i="1"/>
  <c r="H1282" i="1"/>
  <c r="D1282" i="1"/>
  <c r="G1282" i="1" s="1"/>
  <c r="C1282" i="1"/>
  <c r="D1281" i="1"/>
  <c r="G1281" i="1" s="1"/>
  <c r="C1281" i="1"/>
  <c r="H1280" i="1"/>
  <c r="D1280" i="1"/>
  <c r="G1280" i="1" s="1"/>
  <c r="C1280" i="1"/>
  <c r="H1279" i="1"/>
  <c r="D1279" i="1"/>
  <c r="G1279" i="1" s="1"/>
  <c r="C1279" i="1"/>
  <c r="D1278" i="1"/>
  <c r="C1278" i="1"/>
  <c r="H1278" i="1" s="1"/>
  <c r="D1277" i="1"/>
  <c r="G1277" i="1" s="1"/>
  <c r="C1277" i="1"/>
  <c r="H1276" i="1"/>
  <c r="D1276" i="1"/>
  <c r="G1276" i="1" s="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D1264" i="1"/>
  <c r="H1264" i="1" s="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D1245" i="1"/>
  <c r="C1245" i="1"/>
  <c r="G1244" i="1"/>
  <c r="D1244" i="1"/>
  <c r="C1244" i="1"/>
  <c r="H1244" i="1" s="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D1237" i="1"/>
  <c r="C1237" i="1"/>
  <c r="H1237" i="1" s="1"/>
  <c r="D1236" i="1"/>
  <c r="C1236" i="1"/>
  <c r="H1236" i="1" s="1"/>
  <c r="D1234" i="1"/>
  <c r="H1234" i="1" s="1"/>
  <c r="C1234" i="1"/>
  <c r="H1233" i="1"/>
  <c r="D1233" i="1"/>
  <c r="G1233" i="1" s="1"/>
  <c r="C1233" i="1"/>
  <c r="H1232" i="1"/>
  <c r="D1232" i="1"/>
  <c r="G1232" i="1" s="1"/>
  <c r="C1232" i="1"/>
  <c r="H1231" i="1"/>
  <c r="D1231" i="1"/>
  <c r="G1231" i="1" s="1"/>
  <c r="C1231" i="1"/>
  <c r="H1230" i="1"/>
  <c r="G1230" i="1"/>
  <c r="D1230" i="1"/>
  <c r="C1230" i="1"/>
  <c r="D1229" i="1"/>
  <c r="C1229" i="1"/>
  <c r="D1228" i="1"/>
  <c r="C1228" i="1"/>
  <c r="D1227" i="1"/>
  <c r="C1227" i="1"/>
  <c r="D1226" i="1"/>
  <c r="H1226" i="1" s="1"/>
  <c r="C1226" i="1"/>
  <c r="D1225" i="1"/>
  <c r="G1225" i="1" s="1"/>
  <c r="C1225" i="1"/>
  <c r="H1225" i="1" s="1"/>
  <c r="H1224" i="1"/>
  <c r="G1224" i="1"/>
  <c r="D1224" i="1"/>
  <c r="C1224" i="1"/>
  <c r="D1223" i="1"/>
  <c r="G1223" i="1" s="1"/>
  <c r="C1223" i="1"/>
  <c r="G1221" i="1"/>
  <c r="D1221" i="1"/>
  <c r="H1221" i="1" s="1"/>
  <c r="C1221" i="1"/>
  <c r="D1220" i="1"/>
  <c r="H1220" i="1" s="1"/>
  <c r="C1220" i="1"/>
  <c r="C1219" i="1"/>
  <c r="G1218" i="1"/>
  <c r="D1218" i="1"/>
  <c r="C1218" i="1"/>
  <c r="D1217" i="1"/>
  <c r="C1217" i="1"/>
  <c r="D1216" i="1"/>
  <c r="C1216" i="1"/>
  <c r="D1213" i="1"/>
  <c r="C1213" i="1"/>
  <c r="D1212" i="1"/>
  <c r="C1212" i="1"/>
  <c r="D1211" i="1"/>
  <c r="C1211" i="1"/>
  <c r="D1210" i="1"/>
  <c r="C1210" i="1"/>
  <c r="D1209" i="1"/>
  <c r="C1209" i="1"/>
  <c r="D1208" i="1"/>
  <c r="C1208" i="1"/>
  <c r="H1208" i="1" s="1"/>
  <c r="D1207" i="1"/>
  <c r="C1207" i="1"/>
  <c r="H1207" i="1" s="1"/>
  <c r="D1206" i="1"/>
  <c r="C1206" i="1"/>
  <c r="H1206" i="1" s="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3" i="1"/>
  <c r="D1182" i="1"/>
  <c r="C1182" i="1"/>
  <c r="D1181" i="1"/>
  <c r="C1181" i="1"/>
  <c r="H1181" i="1" s="1"/>
  <c r="D1180" i="1"/>
  <c r="C1180" i="1"/>
  <c r="D1179" i="1"/>
  <c r="C1179" i="1"/>
  <c r="H1179" i="1" s="1"/>
  <c r="D1178" i="1"/>
  <c r="C1178" i="1"/>
  <c r="D1177" i="1"/>
  <c r="C1177" i="1"/>
  <c r="H1177" i="1" s="1"/>
  <c r="D1176" i="1"/>
  <c r="C1176" i="1"/>
  <c r="D1175" i="1"/>
  <c r="C1175" i="1"/>
  <c r="H1175" i="1" s="1"/>
  <c r="D1174" i="1"/>
  <c r="C1174" i="1"/>
  <c r="D1173" i="1"/>
  <c r="C1173" i="1"/>
  <c r="H1173" i="1" s="1"/>
  <c r="D1172" i="1"/>
  <c r="C1172" i="1"/>
  <c r="D1171" i="1"/>
  <c r="C1171" i="1"/>
  <c r="H1171" i="1" s="1"/>
  <c r="D1170" i="1"/>
  <c r="C1170" i="1"/>
  <c r="D1169" i="1"/>
  <c r="C1169" i="1"/>
  <c r="H1169" i="1" s="1"/>
  <c r="D1168" i="1"/>
  <c r="C1168" i="1"/>
  <c r="D1167" i="1"/>
  <c r="C1167" i="1"/>
  <c r="H1167" i="1" s="1"/>
  <c r="D1166" i="1"/>
  <c r="C1166" i="1"/>
  <c r="D1165" i="1"/>
  <c r="C1165" i="1"/>
  <c r="D1164" i="1"/>
  <c r="C1164" i="1"/>
  <c r="D1163" i="1"/>
  <c r="C1163" i="1"/>
  <c r="H1163" i="1" s="1"/>
  <c r="D1162" i="1"/>
  <c r="C1162" i="1"/>
  <c r="D1161" i="1"/>
  <c r="C1161" i="1"/>
  <c r="H1161" i="1" s="1"/>
  <c r="D1160" i="1"/>
  <c r="C1160" i="1"/>
  <c r="D1159" i="1"/>
  <c r="C1159" i="1"/>
  <c r="H1159" i="1" s="1"/>
  <c r="D1158" i="1"/>
  <c r="C1158" i="1"/>
  <c r="D1156" i="1"/>
  <c r="C1156" i="1"/>
  <c r="D1155" i="1"/>
  <c r="C1155" i="1"/>
  <c r="H1155" i="1" s="1"/>
  <c r="D1151" i="1"/>
  <c r="C1151" i="1"/>
  <c r="D1150" i="1"/>
  <c r="C1150" i="1"/>
  <c r="H1150" i="1" s="1"/>
  <c r="D1149" i="1"/>
  <c r="C1149" i="1"/>
  <c r="D1148" i="1"/>
  <c r="D1147" i="1"/>
  <c r="C1147" i="1"/>
  <c r="D1146" i="1"/>
  <c r="C1146" i="1"/>
  <c r="H1146" i="1" s="1"/>
  <c r="D1145" i="1"/>
  <c r="C1145" i="1"/>
  <c r="D1144" i="1"/>
  <c r="C1144" i="1"/>
  <c r="H1144" i="1" s="1"/>
  <c r="D1143" i="1"/>
  <c r="C1143" i="1"/>
  <c r="D1142" i="1"/>
  <c r="C1142" i="1"/>
  <c r="H1142" i="1" s="1"/>
  <c r="D1141" i="1"/>
  <c r="C1141" i="1"/>
  <c r="D1140" i="1"/>
  <c r="C1140" i="1"/>
  <c r="H1140" i="1" s="1"/>
  <c r="D1139" i="1"/>
  <c r="C1139" i="1"/>
  <c r="D1138" i="1"/>
  <c r="C1138" i="1"/>
  <c r="H1138" i="1" s="1"/>
  <c r="D1137" i="1"/>
  <c r="C1137" i="1"/>
  <c r="D1136" i="1"/>
  <c r="C1136" i="1"/>
  <c r="H1136" i="1" s="1"/>
  <c r="D1135" i="1"/>
  <c r="C1135" i="1"/>
  <c r="D1134" i="1"/>
  <c r="C1134" i="1"/>
  <c r="H1134" i="1" s="1"/>
  <c r="D1133" i="1"/>
  <c r="C1133" i="1"/>
  <c r="D1132" i="1"/>
  <c r="C1132" i="1"/>
  <c r="H1132" i="1" s="1"/>
  <c r="D1131" i="1"/>
  <c r="C1131" i="1"/>
  <c r="D1130" i="1"/>
  <c r="C1130" i="1"/>
  <c r="H1130" i="1" s="1"/>
  <c r="D1129" i="1"/>
  <c r="C1129" i="1"/>
  <c r="D1128" i="1"/>
  <c r="C1128" i="1"/>
  <c r="H1128" i="1" s="1"/>
  <c r="D1127" i="1"/>
  <c r="C1127" i="1"/>
  <c r="D1126" i="1"/>
  <c r="C1126" i="1"/>
  <c r="H1126" i="1" s="1"/>
  <c r="D1125" i="1"/>
  <c r="C1125" i="1"/>
  <c r="D1124" i="1"/>
  <c r="C1124" i="1"/>
  <c r="H1124" i="1" s="1"/>
  <c r="D1123" i="1"/>
  <c r="C1123" i="1"/>
  <c r="D1122" i="1"/>
  <c r="C1122" i="1"/>
  <c r="H1122" i="1" s="1"/>
  <c r="D1121" i="1"/>
  <c r="C1121" i="1"/>
  <c r="D1120" i="1"/>
  <c r="C1120" i="1"/>
  <c r="H1120" i="1" s="1"/>
  <c r="D1119" i="1"/>
  <c r="C1119" i="1"/>
  <c r="D1118" i="1"/>
  <c r="C1118" i="1"/>
  <c r="H1118" i="1" s="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H1066" i="1" s="1"/>
  <c r="C1065" i="1"/>
  <c r="D1064" i="1"/>
  <c r="C1064" i="1"/>
  <c r="H1064" i="1" s="1"/>
  <c r="D1063" i="1"/>
  <c r="G1063" i="1" s="1"/>
  <c r="C1063" i="1"/>
  <c r="D1062" i="1"/>
  <c r="C1062" i="1"/>
  <c r="D1061" i="1"/>
  <c r="C1061" i="1"/>
  <c r="H1061" i="1" s="1"/>
  <c r="G1060" i="1"/>
  <c r="D1060" i="1"/>
  <c r="C1060" i="1"/>
  <c r="H1060" i="1" s="1"/>
  <c r="G1059" i="1"/>
  <c r="D1059" i="1"/>
  <c r="C1059" i="1"/>
  <c r="D1058" i="1"/>
  <c r="C1058" i="1"/>
  <c r="D1057" i="1"/>
  <c r="C1057" i="1"/>
  <c r="H1057" i="1" s="1"/>
  <c r="C1056" i="1"/>
  <c r="G1055" i="1"/>
  <c r="D1055" i="1"/>
  <c r="C1055" i="1"/>
  <c r="D1054" i="1"/>
  <c r="C1054" i="1"/>
  <c r="D1053" i="1"/>
  <c r="C1053" i="1"/>
  <c r="H1053" i="1" s="1"/>
  <c r="D1052" i="1"/>
  <c r="G1052" i="1" s="1"/>
  <c r="C1052" i="1"/>
  <c r="G1051" i="1"/>
  <c r="D1051" i="1"/>
  <c r="C1051" i="1"/>
  <c r="D1050" i="1"/>
  <c r="C1050" i="1"/>
  <c r="D1049" i="1"/>
  <c r="C1049" i="1"/>
  <c r="H1049" i="1" s="1"/>
  <c r="D1048" i="1"/>
  <c r="C1048" i="1"/>
  <c r="H1048" i="1" s="1"/>
  <c r="D1047" i="1"/>
  <c r="D1045" i="1"/>
  <c r="C1045" i="1"/>
  <c r="H1045" i="1" s="1"/>
  <c r="G1044" i="1"/>
  <c r="D1044" i="1"/>
  <c r="C1044" i="1"/>
  <c r="H1044" i="1" s="1"/>
  <c r="G1043" i="1"/>
  <c r="D1043" i="1"/>
  <c r="C1043" i="1"/>
  <c r="D1042" i="1"/>
  <c r="C1042" i="1"/>
  <c r="D1041" i="1"/>
  <c r="C1041" i="1"/>
  <c r="H1041" i="1" s="1"/>
  <c r="G1040" i="1"/>
  <c r="D1040" i="1"/>
  <c r="C1040" i="1"/>
  <c r="H1040" i="1" s="1"/>
  <c r="G1039" i="1"/>
  <c r="D1039" i="1"/>
  <c r="C1039" i="1"/>
  <c r="D1038" i="1"/>
  <c r="C1038" i="1"/>
  <c r="D1037" i="1"/>
  <c r="C1037" i="1"/>
  <c r="H1037" i="1" s="1"/>
  <c r="G1036" i="1"/>
  <c r="D1036" i="1"/>
  <c r="C1036" i="1"/>
  <c r="H1036" i="1" s="1"/>
  <c r="G1035" i="1"/>
  <c r="D1035" i="1"/>
  <c r="C1035" i="1"/>
  <c r="D1034" i="1"/>
  <c r="C1034" i="1"/>
  <c r="D1033" i="1"/>
  <c r="C1033" i="1"/>
  <c r="H1033" i="1" s="1"/>
  <c r="D1032" i="1"/>
  <c r="C1032" i="1"/>
  <c r="H1032" i="1" s="1"/>
  <c r="G1031" i="1"/>
  <c r="D1031" i="1"/>
  <c r="C1031" i="1"/>
  <c r="D1030" i="1"/>
  <c r="C1030" i="1"/>
  <c r="D1029" i="1"/>
  <c r="C1029" i="1"/>
  <c r="H1029" i="1" s="1"/>
  <c r="G1028" i="1"/>
  <c r="D1028" i="1"/>
  <c r="C1028" i="1"/>
  <c r="H1028" i="1" s="1"/>
  <c r="G1027" i="1"/>
  <c r="D1027" i="1"/>
  <c r="C1027" i="1"/>
  <c r="D1026" i="1"/>
  <c r="C1026" i="1"/>
  <c r="D1025" i="1"/>
  <c r="C1025" i="1"/>
  <c r="H1025" i="1" s="1"/>
  <c r="G1024" i="1"/>
  <c r="D1024" i="1"/>
  <c r="C1024" i="1"/>
  <c r="H1024" i="1" s="1"/>
  <c r="G1023" i="1"/>
  <c r="D1023" i="1"/>
  <c r="C1023" i="1"/>
  <c r="D1022" i="1"/>
  <c r="C1022" i="1"/>
  <c r="D1021" i="1"/>
  <c r="C1021" i="1"/>
  <c r="H1021" i="1" s="1"/>
  <c r="G1020" i="1"/>
  <c r="D1020" i="1"/>
  <c r="C1020" i="1"/>
  <c r="H1020" i="1" s="1"/>
  <c r="G1019" i="1"/>
  <c r="D1019" i="1"/>
  <c r="C1019" i="1"/>
  <c r="D1018" i="1"/>
  <c r="C1018" i="1"/>
  <c r="D1017" i="1"/>
  <c r="C1017" i="1"/>
  <c r="H1017" i="1" s="1"/>
  <c r="G1016" i="1"/>
  <c r="D1016" i="1"/>
  <c r="C1016" i="1"/>
  <c r="H1016" i="1" s="1"/>
  <c r="D1015" i="1"/>
  <c r="C1015" i="1"/>
  <c r="D1014" i="1"/>
  <c r="C1014" i="1"/>
  <c r="D1013" i="1"/>
  <c r="C1013" i="1"/>
  <c r="G1012" i="1"/>
  <c r="D1012" i="1"/>
  <c r="C1012" i="1"/>
  <c r="H1012" i="1" s="1"/>
  <c r="G1011" i="1"/>
  <c r="D1011" i="1"/>
  <c r="C1011" i="1"/>
  <c r="D1010" i="1"/>
  <c r="C1010" i="1"/>
  <c r="D1009" i="1"/>
  <c r="C1009" i="1"/>
  <c r="H1009" i="1" s="1"/>
  <c r="G1008" i="1"/>
  <c r="D1008" i="1"/>
  <c r="C1008" i="1"/>
  <c r="H1008" i="1" s="1"/>
  <c r="G1007" i="1"/>
  <c r="D1007" i="1"/>
  <c r="C1007" i="1"/>
  <c r="D1006" i="1"/>
  <c r="C1006" i="1"/>
  <c r="D1005" i="1"/>
  <c r="C1005" i="1"/>
  <c r="H1005" i="1" s="1"/>
  <c r="D1004" i="1"/>
  <c r="C1004" i="1"/>
  <c r="D1003" i="1"/>
  <c r="G1003" i="1" s="1"/>
  <c r="C1003" i="1"/>
  <c r="D1002" i="1"/>
  <c r="C1002" i="1"/>
  <c r="D1001" i="1"/>
  <c r="C1001" i="1"/>
  <c r="H1001" i="1" s="1"/>
  <c r="D1000" i="1"/>
  <c r="C1000" i="1"/>
  <c r="H1000" i="1" s="1"/>
  <c r="D999" i="1"/>
  <c r="C999" i="1"/>
  <c r="D998" i="1"/>
  <c r="C998" i="1"/>
  <c r="D996" i="1"/>
  <c r="C996" i="1"/>
  <c r="G995" i="1"/>
  <c r="D995" i="1"/>
  <c r="C995" i="1"/>
  <c r="D994" i="1"/>
  <c r="C994" i="1"/>
  <c r="D993" i="1"/>
  <c r="C993" i="1"/>
  <c r="H993" i="1" s="1"/>
  <c r="G992" i="1"/>
  <c r="D992" i="1"/>
  <c r="C992" i="1"/>
  <c r="H992" i="1" s="1"/>
  <c r="D991" i="1"/>
  <c r="D989" i="1"/>
  <c r="C989" i="1"/>
  <c r="H989" i="1" s="1"/>
  <c r="G988" i="1"/>
  <c r="D988" i="1"/>
  <c r="C988" i="1"/>
  <c r="H988" i="1" s="1"/>
  <c r="D987" i="1"/>
  <c r="C987" i="1"/>
  <c r="G987" i="1" s="1"/>
  <c r="D986" i="1"/>
  <c r="C986" i="1"/>
  <c r="G983" i="1"/>
  <c r="D983" i="1"/>
  <c r="C983" i="1"/>
  <c r="D982" i="1"/>
  <c r="C982" i="1"/>
  <c r="D981" i="1"/>
  <c r="C981" i="1"/>
  <c r="H981" i="1" s="1"/>
  <c r="G980" i="1"/>
  <c r="D980" i="1"/>
  <c r="C980" i="1"/>
  <c r="H980" i="1" s="1"/>
  <c r="G979" i="1"/>
  <c r="D979" i="1"/>
  <c r="C979" i="1"/>
  <c r="D978" i="1"/>
  <c r="C978" i="1"/>
  <c r="D977" i="1"/>
  <c r="C977" i="1"/>
  <c r="H977" i="1" s="1"/>
  <c r="G976" i="1"/>
  <c r="D976" i="1"/>
  <c r="C976" i="1"/>
  <c r="H976" i="1" s="1"/>
  <c r="G975" i="1"/>
  <c r="D975" i="1"/>
  <c r="C975" i="1"/>
  <c r="D974" i="1"/>
  <c r="C974" i="1"/>
  <c r="D973" i="1"/>
  <c r="C973" i="1"/>
  <c r="H973" i="1" s="1"/>
  <c r="G972" i="1"/>
  <c r="D972" i="1"/>
  <c r="C972" i="1"/>
  <c r="H972" i="1" s="1"/>
  <c r="G971" i="1"/>
  <c r="D971" i="1"/>
  <c r="C971" i="1"/>
  <c r="D970" i="1"/>
  <c r="C970" i="1"/>
  <c r="D969" i="1"/>
  <c r="C969" i="1"/>
  <c r="H969" i="1" s="1"/>
  <c r="G968" i="1"/>
  <c r="D968" i="1"/>
  <c r="C968" i="1"/>
  <c r="H968" i="1" s="1"/>
  <c r="G967" i="1"/>
  <c r="D967" i="1"/>
  <c r="C967" i="1"/>
  <c r="D966" i="1"/>
  <c r="C966" i="1"/>
  <c r="D965" i="1"/>
  <c r="C965" i="1"/>
  <c r="H965" i="1" s="1"/>
  <c r="G964" i="1"/>
  <c r="D964" i="1"/>
  <c r="C964" i="1"/>
  <c r="H964" i="1" s="1"/>
  <c r="G963" i="1"/>
  <c r="D963" i="1"/>
  <c r="C963" i="1"/>
  <c r="D962" i="1"/>
  <c r="C962" i="1"/>
  <c r="D961" i="1"/>
  <c r="C961" i="1"/>
  <c r="H961" i="1" s="1"/>
  <c r="G960" i="1"/>
  <c r="D960" i="1"/>
  <c r="C960" i="1"/>
  <c r="H960" i="1" s="1"/>
  <c r="G959" i="1"/>
  <c r="D959" i="1"/>
  <c r="C959" i="1"/>
  <c r="D958" i="1"/>
  <c r="C958" i="1"/>
  <c r="D957" i="1"/>
  <c r="C957" i="1"/>
  <c r="H957" i="1" s="1"/>
  <c r="G956" i="1"/>
  <c r="D956" i="1"/>
  <c r="C956" i="1"/>
  <c r="H956" i="1" s="1"/>
  <c r="G955" i="1"/>
  <c r="D955" i="1"/>
  <c r="C955" i="1"/>
  <c r="D954" i="1"/>
  <c r="C954" i="1"/>
  <c r="D953" i="1"/>
  <c r="C953" i="1"/>
  <c r="H953" i="1" s="1"/>
  <c r="G952" i="1"/>
  <c r="D952" i="1"/>
  <c r="C952" i="1"/>
  <c r="H952" i="1" s="1"/>
  <c r="G951" i="1"/>
  <c r="D951" i="1"/>
  <c r="C951" i="1"/>
  <c r="D950" i="1"/>
  <c r="C950" i="1"/>
  <c r="D949" i="1"/>
  <c r="C949" i="1"/>
  <c r="H949" i="1" s="1"/>
  <c r="G948" i="1"/>
  <c r="D948" i="1"/>
  <c r="C948" i="1"/>
  <c r="H948" i="1" s="1"/>
  <c r="G947" i="1"/>
  <c r="D947" i="1"/>
  <c r="C947" i="1"/>
  <c r="D946" i="1"/>
  <c r="C946" i="1"/>
  <c r="D945" i="1"/>
  <c r="C945" i="1"/>
  <c r="H945" i="1" s="1"/>
  <c r="G944" i="1"/>
  <c r="D944" i="1"/>
  <c r="C944" i="1"/>
  <c r="H944" i="1" s="1"/>
  <c r="G943" i="1"/>
  <c r="D943" i="1"/>
  <c r="C943" i="1"/>
  <c r="D942" i="1"/>
  <c r="C942" i="1"/>
  <c r="D941" i="1"/>
  <c r="C941" i="1"/>
  <c r="H941" i="1" s="1"/>
  <c r="G940" i="1"/>
  <c r="D940" i="1"/>
  <c r="C940" i="1"/>
  <c r="H940" i="1" s="1"/>
  <c r="G939" i="1"/>
  <c r="D939" i="1"/>
  <c r="C939" i="1"/>
  <c r="D938" i="1"/>
  <c r="C938" i="1"/>
  <c r="D937" i="1"/>
  <c r="C937" i="1"/>
  <c r="H937" i="1" s="1"/>
  <c r="G936" i="1"/>
  <c r="D936" i="1"/>
  <c r="C936" i="1"/>
  <c r="H936" i="1" s="1"/>
  <c r="G935" i="1"/>
  <c r="D935" i="1"/>
  <c r="C935" i="1"/>
  <c r="D934" i="1"/>
  <c r="C934" i="1"/>
  <c r="D933" i="1"/>
  <c r="C933" i="1"/>
  <c r="H933" i="1" s="1"/>
  <c r="G932" i="1"/>
  <c r="D932" i="1"/>
  <c r="C932" i="1"/>
  <c r="H932" i="1" s="1"/>
  <c r="G931" i="1"/>
  <c r="D931" i="1"/>
  <c r="C931" i="1"/>
  <c r="D930" i="1"/>
  <c r="C930" i="1"/>
  <c r="D929" i="1"/>
  <c r="C929" i="1"/>
  <c r="H929" i="1" s="1"/>
  <c r="G928" i="1"/>
  <c r="D928" i="1"/>
  <c r="C928" i="1"/>
  <c r="H928" i="1" s="1"/>
  <c r="G927" i="1"/>
  <c r="D927" i="1"/>
  <c r="C927" i="1"/>
  <c r="D926" i="1"/>
  <c r="C926" i="1"/>
  <c r="D925" i="1"/>
  <c r="C925" i="1"/>
  <c r="H925" i="1" s="1"/>
  <c r="G924" i="1"/>
  <c r="D924" i="1"/>
  <c r="C924" i="1"/>
  <c r="H924" i="1" s="1"/>
  <c r="G923" i="1"/>
  <c r="D923" i="1"/>
  <c r="C923" i="1"/>
  <c r="D922" i="1"/>
  <c r="C922" i="1"/>
  <c r="D921" i="1"/>
  <c r="C921" i="1"/>
  <c r="H921" i="1" s="1"/>
  <c r="G920" i="1"/>
  <c r="D920" i="1"/>
  <c r="C920" i="1"/>
  <c r="H920" i="1" s="1"/>
  <c r="G919" i="1"/>
  <c r="D919" i="1"/>
  <c r="C919" i="1"/>
  <c r="D918" i="1"/>
  <c r="C918" i="1"/>
  <c r="D917" i="1"/>
  <c r="C917" i="1"/>
  <c r="H917" i="1" s="1"/>
  <c r="G916" i="1"/>
  <c r="D916" i="1"/>
  <c r="C916" i="1"/>
  <c r="H916" i="1" s="1"/>
  <c r="G915" i="1"/>
  <c r="D915" i="1"/>
  <c r="C915" i="1"/>
  <c r="D914" i="1"/>
  <c r="C914" i="1"/>
  <c r="D913" i="1"/>
  <c r="C913" i="1"/>
  <c r="H913" i="1" s="1"/>
  <c r="G912" i="1"/>
  <c r="D912" i="1"/>
  <c r="C912" i="1"/>
  <c r="H912" i="1" s="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D670" i="1"/>
  <c r="G670" i="1" s="1"/>
  <c r="C670" i="1"/>
  <c r="H669" i="1"/>
  <c r="G669" i="1"/>
  <c r="D669" i="1"/>
  <c r="C669" i="1"/>
  <c r="H668" i="1"/>
  <c r="D668" i="1"/>
  <c r="G668" i="1" s="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D645" i="1"/>
  <c r="G645" i="1" s="1"/>
  <c r="C645" i="1"/>
  <c r="H644" i="1"/>
  <c r="G644" i="1"/>
  <c r="D644" i="1"/>
  <c r="C644" i="1"/>
  <c r="H643" i="1"/>
  <c r="G643" i="1"/>
  <c r="D643" i="1"/>
  <c r="C643" i="1"/>
  <c r="H642" i="1"/>
  <c r="G642" i="1"/>
  <c r="D642" i="1"/>
  <c r="C642" i="1"/>
  <c r="H641" i="1"/>
  <c r="D641" i="1"/>
  <c r="G641" i="1" s="1"/>
  <c r="C641" i="1"/>
  <c r="C638" i="1"/>
  <c r="C637" i="1"/>
  <c r="H632" i="1"/>
  <c r="G632" i="1"/>
  <c r="D632" i="1"/>
  <c r="C632" i="1"/>
  <c r="D631" i="1"/>
  <c r="H631" i="1" s="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D413" i="1"/>
  <c r="H413" i="1" s="1"/>
  <c r="C413" i="1"/>
  <c r="C412" i="1"/>
  <c r="C411" i="1"/>
  <c r="D406" i="1"/>
  <c r="H406" i="1" s="1"/>
  <c r="C406" i="1"/>
  <c r="D405" i="1"/>
  <c r="G405" i="1" s="1"/>
  <c r="C405" i="1"/>
  <c r="H404" i="1"/>
  <c r="D404" i="1"/>
  <c r="G404" i="1" s="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D379" i="1"/>
  <c r="G379" i="1" s="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D367" i="1"/>
  <c r="G367" i="1" s="1"/>
  <c r="C367" i="1"/>
  <c r="H366" i="1"/>
  <c r="G366" i="1"/>
  <c r="D366" i="1"/>
  <c r="C366" i="1"/>
  <c r="H365" i="1"/>
  <c r="G365" i="1"/>
  <c r="D365" i="1"/>
  <c r="C365" i="1"/>
  <c r="H364" i="1"/>
  <c r="D364" i="1"/>
  <c r="G364" i="1" s="1"/>
  <c r="C364" i="1"/>
  <c r="H363" i="1"/>
  <c r="G363" i="1"/>
  <c r="D363" i="1"/>
  <c r="C363" i="1"/>
  <c r="H362" i="1"/>
  <c r="G362" i="1"/>
  <c r="D362" i="1"/>
  <c r="C362" i="1"/>
  <c r="H361" i="1"/>
  <c r="G361" i="1"/>
  <c r="D361" i="1"/>
  <c r="C361" i="1"/>
  <c r="H360" i="1"/>
  <c r="G360" i="1"/>
  <c r="D360" i="1"/>
  <c r="C360" i="1"/>
  <c r="H359" i="1"/>
  <c r="G359" i="1"/>
  <c r="D359" i="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D293" i="1"/>
  <c r="D292" i="1"/>
  <c r="H292" i="1" s="1"/>
  <c r="C292" i="1"/>
  <c r="D291" i="1"/>
  <c r="H291" i="1" s="1"/>
  <c r="C291" i="1"/>
  <c r="G290" i="1"/>
  <c r="D290" i="1"/>
  <c r="H290" i="1" s="1"/>
  <c r="C290" i="1"/>
  <c r="H289" i="1"/>
  <c r="D289" i="1"/>
  <c r="G289" i="1" s="1"/>
  <c r="C289" i="1"/>
  <c r="D288" i="1"/>
  <c r="H288" i="1" s="1"/>
  <c r="C288" i="1"/>
  <c r="D284" i="1"/>
  <c r="H284" i="1" s="1"/>
  <c r="C284" i="1"/>
  <c r="D283" i="1"/>
  <c r="H283" i="1" s="1"/>
  <c r="C283" i="1"/>
  <c r="H282" i="1"/>
  <c r="D282" i="1"/>
  <c r="G282" i="1" s="1"/>
  <c r="C282" i="1"/>
  <c r="D281" i="1"/>
  <c r="H281" i="1" s="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D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G209" i="1"/>
  <c r="D209" i="1"/>
  <c r="C209" i="1"/>
  <c r="H208" i="1"/>
  <c r="G208" i="1"/>
  <c r="D208" i="1"/>
  <c r="C208" i="1"/>
  <c r="D207" i="1"/>
  <c r="H207" i="1" s="1"/>
  <c r="C207" i="1"/>
  <c r="D206" i="1"/>
  <c r="G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2" i="1"/>
  <c r="H192" i="1" s="1"/>
  <c r="C192" i="1"/>
  <c r="H191" i="1"/>
  <c r="D191" i="1"/>
  <c r="G191" i="1" s="1"/>
  <c r="C191" i="1"/>
  <c r="H190" i="1"/>
  <c r="G190" i="1"/>
  <c r="D190" i="1"/>
  <c r="C190" i="1"/>
  <c r="H189" i="1"/>
  <c r="D189" i="1"/>
  <c r="G189" i="1" s="1"/>
  <c r="C189" i="1"/>
  <c r="H188" i="1"/>
  <c r="D188" i="1"/>
  <c r="G188" i="1" s="1"/>
  <c r="C188" i="1"/>
  <c r="H187" i="1"/>
  <c r="G187" i="1"/>
  <c r="D187" i="1"/>
  <c r="C187" i="1"/>
  <c r="H186" i="1"/>
  <c r="G186" i="1"/>
  <c r="D186" i="1"/>
  <c r="C186" i="1"/>
  <c r="H185" i="1"/>
  <c r="G185" i="1"/>
  <c r="D185" i="1"/>
  <c r="C185" i="1"/>
  <c r="D184" i="1"/>
  <c r="G184" i="1" s="1"/>
  <c r="C184" i="1"/>
  <c r="H183" i="1"/>
  <c r="G183" i="1"/>
  <c r="D183" i="1"/>
  <c r="C183" i="1"/>
  <c r="H182" i="1"/>
  <c r="G182" i="1"/>
  <c r="D182" i="1"/>
  <c r="C182" i="1"/>
  <c r="H181" i="1"/>
  <c r="D181" i="1"/>
  <c r="G181" i="1" s="1"/>
  <c r="C181" i="1"/>
  <c r="H180" i="1"/>
  <c r="D180" i="1"/>
  <c r="G180" i="1" s="1"/>
  <c r="C180" i="1"/>
  <c r="H179" i="1"/>
  <c r="G179" i="1"/>
  <c r="D179" i="1"/>
  <c r="C179" i="1"/>
  <c r="H178" i="1"/>
  <c r="G178" i="1"/>
  <c r="D178" i="1"/>
  <c r="C178" i="1"/>
  <c r="H177" i="1"/>
  <c r="G177" i="1"/>
  <c r="D177" i="1"/>
  <c r="C177" i="1"/>
  <c r="H176" i="1"/>
  <c r="G176" i="1"/>
  <c r="D176" i="1"/>
  <c r="C176" i="1"/>
  <c r="G175" i="1"/>
  <c r="D175" i="1"/>
  <c r="H175" i="1" s="1"/>
  <c r="C175" i="1"/>
  <c r="H174" i="1"/>
  <c r="G174" i="1"/>
  <c r="D174" i="1"/>
  <c r="C174" i="1"/>
  <c r="D173" i="1"/>
  <c r="H173" i="1" s="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D163" i="1"/>
  <c r="G163" i="1" s="1"/>
  <c r="C163" i="1"/>
  <c r="H162" i="1"/>
  <c r="G162" i="1"/>
  <c r="D162" i="1"/>
  <c r="C162" i="1"/>
  <c r="H161" i="1"/>
  <c r="D161" i="1"/>
  <c r="G161" i="1" s="1"/>
  <c r="C161" i="1"/>
  <c r="H160" i="1"/>
  <c r="G160" i="1"/>
  <c r="D160" i="1"/>
  <c r="C160" i="1"/>
  <c r="H158" i="1"/>
  <c r="G158" i="1"/>
  <c r="D158" i="1"/>
  <c r="C158" i="1"/>
  <c r="H157" i="1"/>
  <c r="D157" i="1"/>
  <c r="G157" i="1" s="1"/>
  <c r="C157" i="1"/>
  <c r="H156" i="1"/>
  <c r="G156" i="1"/>
  <c r="D156" i="1"/>
  <c r="C156" i="1"/>
  <c r="H155" i="1"/>
  <c r="D155" i="1"/>
  <c r="G155" i="1" s="1"/>
  <c r="C155" i="1"/>
  <c r="H154" i="1"/>
  <c r="G154" i="1"/>
  <c r="D154" i="1"/>
  <c r="C154" i="1"/>
  <c r="H153" i="1"/>
  <c r="G153" i="1"/>
  <c r="D153" i="1"/>
  <c r="C153" i="1"/>
  <c r="H152" i="1"/>
  <c r="G152" i="1"/>
  <c r="D152" i="1"/>
  <c r="C152" i="1"/>
  <c r="H151" i="1"/>
  <c r="G151" i="1"/>
  <c r="D151" i="1"/>
  <c r="C151" i="1"/>
  <c r="H150" i="1"/>
  <c r="D150" i="1"/>
  <c r="G150" i="1" s="1"/>
  <c r="C150" i="1"/>
  <c r="H149" i="1"/>
  <c r="D149" i="1"/>
  <c r="G149" i="1" s="1"/>
  <c r="C149"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D135" i="1"/>
  <c r="H134" i="1"/>
  <c r="G134" i="1"/>
  <c r="D134" i="1"/>
  <c r="C134" i="1"/>
  <c r="H133" i="1"/>
  <c r="G133" i="1"/>
  <c r="D133" i="1"/>
  <c r="C133" i="1"/>
  <c r="H132" i="1"/>
  <c r="G132" i="1"/>
  <c r="D132" i="1"/>
  <c r="C132" i="1"/>
  <c r="H131" i="1"/>
  <c r="G131" i="1"/>
  <c r="D131" i="1"/>
  <c r="C131" i="1"/>
  <c r="C130" i="1"/>
  <c r="C129" i="1"/>
  <c r="H128" i="1"/>
  <c r="G128" i="1"/>
  <c r="D128" i="1"/>
  <c r="C128" i="1"/>
  <c r="H127" i="1"/>
  <c r="G127" i="1"/>
  <c r="D127" i="1"/>
  <c r="C127" i="1"/>
  <c r="H126" i="1"/>
  <c r="G126" i="1"/>
  <c r="D126" i="1"/>
  <c r="C126" i="1"/>
  <c r="H125" i="1"/>
  <c r="D125" i="1"/>
  <c r="G125" i="1" s="1"/>
  <c r="C125" i="1"/>
  <c r="C124" i="1"/>
  <c r="H123" i="1"/>
  <c r="G123" i="1"/>
  <c r="D123" i="1"/>
  <c r="C123" i="1"/>
  <c r="H122" i="1"/>
  <c r="G122" i="1"/>
  <c r="D122" i="1"/>
  <c r="C122" i="1"/>
  <c r="H121" i="1"/>
  <c r="G121" i="1"/>
  <c r="D121" i="1"/>
  <c r="C121" i="1"/>
  <c r="D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D81" i="1"/>
  <c r="G81" i="1" s="1"/>
  <c r="C81" i="1"/>
  <c r="H80" i="1"/>
  <c r="G80" i="1"/>
  <c r="D80" i="1"/>
  <c r="C80" i="1"/>
  <c r="H79" i="1"/>
  <c r="G79" i="1"/>
  <c r="D79" i="1"/>
  <c r="C79"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D66" i="1"/>
  <c r="G66" i="1" s="1"/>
  <c r="C66" i="1"/>
  <c r="H65" i="1"/>
  <c r="G65" i="1"/>
  <c r="D65" i="1"/>
  <c r="C65" i="1"/>
  <c r="H64" i="1"/>
  <c r="D64" i="1"/>
  <c r="G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5" i="1"/>
  <c r="G45" i="1"/>
  <c r="D45" i="1"/>
  <c r="C45" i="1"/>
  <c r="H44" i="1"/>
  <c r="G44" i="1"/>
  <c r="D44" i="1"/>
  <c r="C44" i="1"/>
  <c r="H43" i="1"/>
  <c r="G43" i="1"/>
  <c r="D43" i="1"/>
  <c r="C43" i="1"/>
  <c r="H42" i="1"/>
  <c r="G42" i="1"/>
  <c r="D42" i="1"/>
  <c r="C42" i="1"/>
  <c r="H41" i="1"/>
  <c r="G41" i="1"/>
  <c r="D41" i="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275" i="9" l="1"/>
  <c r="G1217" i="1"/>
  <c r="H996" i="1"/>
  <c r="G991" i="1"/>
  <c r="E32" i="9"/>
  <c r="E287" i="9"/>
  <c r="B287" i="9" s="1"/>
  <c r="B215" i="9"/>
  <c r="H1456" i="1"/>
  <c r="D22" i="7"/>
  <c r="E141" i="6"/>
  <c r="D1408" i="1"/>
  <c r="G1502" i="1"/>
  <c r="C1501" i="1"/>
  <c r="H1499" i="1"/>
  <c r="G1499" i="1"/>
  <c r="H1482" i="1"/>
  <c r="G1485" i="1"/>
  <c r="G1483" i="1"/>
  <c r="B275" i="9"/>
  <c r="G292" i="1"/>
  <c r="G291" i="1"/>
  <c r="G413" i="1"/>
  <c r="G281" i="1"/>
  <c r="G283" i="1"/>
  <c r="G284" i="1"/>
  <c r="H1219" i="1"/>
  <c r="G1219" i="1"/>
  <c r="G1220" i="1"/>
  <c r="G1226" i="1"/>
  <c r="G1234" i="1"/>
  <c r="G631" i="1"/>
  <c r="G406" i="1"/>
  <c r="G288" i="1"/>
  <c r="E643" i="4"/>
  <c r="D637" i="1" s="1"/>
  <c r="G637" i="1" s="1"/>
  <c r="H405" i="1"/>
  <c r="D411" i="1"/>
  <c r="H411" i="1" s="1"/>
  <c r="G1264" i="1"/>
  <c r="H1227" i="1"/>
  <c r="H1229" i="1"/>
  <c r="H1228" i="1"/>
  <c r="E301" i="9"/>
  <c r="B301" i="9" s="1"/>
  <c r="E303" i="9"/>
  <c r="B303" i="9" s="1"/>
  <c r="E43" i="9"/>
  <c r="B43" i="9" s="1"/>
  <c r="E40" i="9"/>
  <c r="B40" i="9" s="1"/>
  <c r="E644" i="4"/>
  <c r="D638" i="1" s="1"/>
  <c r="F383" i="4"/>
  <c r="E363" i="4"/>
  <c r="D358" i="1" s="1"/>
  <c r="G411" i="1"/>
  <c r="G412" i="1"/>
  <c r="F264" i="4"/>
  <c r="G192" i="1"/>
  <c r="G207" i="1"/>
  <c r="H206" i="1"/>
  <c r="H184" i="1"/>
  <c r="F188" i="4"/>
  <c r="B221" i="9"/>
  <c r="E44" i="9"/>
  <c r="B44" i="9" s="1"/>
  <c r="F219" i="9"/>
  <c r="B219" i="9" s="1"/>
  <c r="G173" i="1"/>
  <c r="F169" i="4"/>
  <c r="E163" i="4"/>
  <c r="D159" i="1" s="1"/>
  <c r="F164" i="4"/>
  <c r="F159" i="4"/>
  <c r="E152" i="4"/>
  <c r="D148" i="1" s="1"/>
  <c r="B218" i="9"/>
  <c r="F153" i="4"/>
  <c r="D130" i="1"/>
  <c r="G197" i="9"/>
  <c r="E197" i="9" s="1"/>
  <c r="B197" i="9" s="1"/>
  <c r="G124" i="1"/>
  <c r="H124" i="1"/>
  <c r="H78" i="1"/>
  <c r="G78" i="1"/>
  <c r="F50" i="4"/>
  <c r="F68" i="4"/>
  <c r="G1278" i="1"/>
  <c r="G1245" i="1"/>
  <c r="H1245" i="1"/>
  <c r="F258" i="5"/>
  <c r="C1235" i="1"/>
  <c r="G1236" i="1"/>
  <c r="G1237" i="1"/>
  <c r="F259" i="5"/>
  <c r="G1229" i="1"/>
  <c r="F250" i="5"/>
  <c r="G1227" i="1"/>
  <c r="E245" i="5"/>
  <c r="D1222" i="1" s="1"/>
  <c r="G1228" i="1"/>
  <c r="H1223" i="1"/>
  <c r="E283" i="9"/>
  <c r="B283" i="9" s="1"/>
  <c r="E282" i="9"/>
  <c r="B282" i="9" s="1"/>
  <c r="H1218" i="1"/>
  <c r="G1216" i="1"/>
  <c r="H1217" i="1"/>
  <c r="H1216" i="1"/>
  <c r="F239" i="5"/>
  <c r="E309" i="9"/>
  <c r="B309" i="9" s="1"/>
  <c r="H1165" i="1"/>
  <c r="E293" i="9"/>
  <c r="B293" i="9" s="1"/>
  <c r="H308" i="9"/>
  <c r="D1154" i="1"/>
  <c r="H1154" i="1" s="1"/>
  <c r="D1157" i="1"/>
  <c r="C1157" i="1"/>
  <c r="H1157" i="1" s="1"/>
  <c r="H1148" i="1"/>
  <c r="F170" i="5"/>
  <c r="E286" i="9"/>
  <c r="B286" i="9" s="1"/>
  <c r="G1064" i="1"/>
  <c r="H1056" i="1"/>
  <c r="F78" i="5"/>
  <c r="G1056" i="1"/>
  <c r="H1052" i="1"/>
  <c r="G1048" i="1"/>
  <c r="F70" i="5"/>
  <c r="G1032" i="1"/>
  <c r="H1013" i="1"/>
  <c r="G1015" i="1"/>
  <c r="F35" i="5"/>
  <c r="H1004" i="1"/>
  <c r="G1004" i="1"/>
  <c r="G1000" i="1"/>
  <c r="G999" i="1"/>
  <c r="E12" i="5"/>
  <c r="D990" i="1" s="1"/>
  <c r="C997" i="1"/>
  <c r="H997" i="1" s="1"/>
  <c r="G996" i="1"/>
  <c r="F13" i="5"/>
  <c r="D12" i="5"/>
  <c r="D7" i="5" s="1"/>
  <c r="F8" i="5"/>
  <c r="H914" i="1"/>
  <c r="H918" i="1"/>
  <c r="H922" i="1"/>
  <c r="H926" i="1"/>
  <c r="H930" i="1"/>
  <c r="H934" i="1"/>
  <c r="H938" i="1"/>
  <c r="H942" i="1"/>
  <c r="H946" i="1"/>
  <c r="H950" i="1"/>
  <c r="H954" i="1"/>
  <c r="H958" i="1"/>
  <c r="H962" i="1"/>
  <c r="H966" i="1"/>
  <c r="H970" i="1"/>
  <c r="H974" i="1"/>
  <c r="H978" i="1"/>
  <c r="H982" i="1"/>
  <c r="H986" i="1"/>
  <c r="H994" i="1"/>
  <c r="H998" i="1"/>
  <c r="H1002" i="1"/>
  <c r="H1006" i="1"/>
  <c r="H1010" i="1"/>
  <c r="H1014" i="1"/>
  <c r="H1018" i="1"/>
  <c r="H1022" i="1"/>
  <c r="H1026" i="1"/>
  <c r="H1030" i="1"/>
  <c r="H1034" i="1"/>
  <c r="H1038" i="1"/>
  <c r="H1042" i="1"/>
  <c r="H1050" i="1"/>
  <c r="H1054" i="1"/>
  <c r="H1058" i="1"/>
  <c r="H1062" i="1"/>
  <c r="H1068" i="1"/>
  <c r="G1068" i="1"/>
  <c r="H1070" i="1"/>
  <c r="G1070" i="1"/>
  <c r="H1072" i="1"/>
  <c r="G1072" i="1"/>
  <c r="H1074" i="1"/>
  <c r="G1074" i="1"/>
  <c r="H1076" i="1"/>
  <c r="G1076" i="1"/>
  <c r="H1078" i="1"/>
  <c r="G1078" i="1"/>
  <c r="H1080" i="1"/>
  <c r="G1080" i="1"/>
  <c r="H1082" i="1"/>
  <c r="G1082" i="1"/>
  <c r="H1084" i="1"/>
  <c r="G1084" i="1"/>
  <c r="H1086" i="1"/>
  <c r="G1086" i="1"/>
  <c r="H1088" i="1"/>
  <c r="G1088" i="1"/>
  <c r="H1090" i="1"/>
  <c r="G1090" i="1"/>
  <c r="H1092" i="1"/>
  <c r="G1092" i="1"/>
  <c r="H1094" i="1"/>
  <c r="G1094" i="1"/>
  <c r="H1098" i="1"/>
  <c r="G1098" i="1"/>
  <c r="H1100" i="1"/>
  <c r="G1100" i="1"/>
  <c r="H1102" i="1"/>
  <c r="G1102" i="1"/>
  <c r="H1104" i="1"/>
  <c r="G1104" i="1"/>
  <c r="H1106" i="1"/>
  <c r="G1106" i="1"/>
  <c r="H1108" i="1"/>
  <c r="G1108" i="1"/>
  <c r="H1110" i="1"/>
  <c r="G1110" i="1"/>
  <c r="H1112" i="1"/>
  <c r="G1112" i="1"/>
  <c r="H1114" i="1"/>
  <c r="G1114" i="1"/>
  <c r="H1116" i="1"/>
  <c r="G1116" i="1"/>
  <c r="H1209" i="1"/>
  <c r="G1209" i="1"/>
  <c r="H1211" i="1"/>
  <c r="G1211" i="1"/>
  <c r="H1213" i="1"/>
  <c r="G1213" i="1"/>
  <c r="G914" i="1"/>
  <c r="G918" i="1"/>
  <c r="G922" i="1"/>
  <c r="G926" i="1"/>
  <c r="G930" i="1"/>
  <c r="G934" i="1"/>
  <c r="G938" i="1"/>
  <c r="G942" i="1"/>
  <c r="G946" i="1"/>
  <c r="G950" i="1"/>
  <c r="G954" i="1"/>
  <c r="G958" i="1"/>
  <c r="G962" i="1"/>
  <c r="G966" i="1"/>
  <c r="G970" i="1"/>
  <c r="G974" i="1"/>
  <c r="G978" i="1"/>
  <c r="G982" i="1"/>
  <c r="G986" i="1"/>
  <c r="G994" i="1"/>
  <c r="G998" i="1"/>
  <c r="G1002" i="1"/>
  <c r="G1006" i="1"/>
  <c r="G1010" i="1"/>
  <c r="G1014" i="1"/>
  <c r="G1018" i="1"/>
  <c r="G1022" i="1"/>
  <c r="G1026" i="1"/>
  <c r="G1030" i="1"/>
  <c r="G1034" i="1"/>
  <c r="G1038" i="1"/>
  <c r="G1042" i="1"/>
  <c r="G1050" i="1"/>
  <c r="G1054" i="1"/>
  <c r="G1058" i="1"/>
  <c r="G1062" i="1"/>
  <c r="G1066" i="1"/>
  <c r="G913" i="1"/>
  <c r="H915" i="1"/>
  <c r="G917" i="1"/>
  <c r="H919" i="1"/>
  <c r="G921" i="1"/>
  <c r="H923" i="1"/>
  <c r="G925" i="1"/>
  <c r="H927" i="1"/>
  <c r="G929" i="1"/>
  <c r="H931" i="1"/>
  <c r="G933" i="1"/>
  <c r="H935" i="1"/>
  <c r="G937" i="1"/>
  <c r="H939" i="1"/>
  <c r="G941" i="1"/>
  <c r="H943" i="1"/>
  <c r="G945" i="1"/>
  <c r="H947" i="1"/>
  <c r="G949" i="1"/>
  <c r="H951" i="1"/>
  <c r="G953" i="1"/>
  <c r="H955" i="1"/>
  <c r="G957" i="1"/>
  <c r="H959" i="1"/>
  <c r="G961" i="1"/>
  <c r="H963" i="1"/>
  <c r="G965" i="1"/>
  <c r="H967" i="1"/>
  <c r="G969" i="1"/>
  <c r="H971" i="1"/>
  <c r="G973" i="1"/>
  <c r="H975" i="1"/>
  <c r="G977" i="1"/>
  <c r="H979" i="1"/>
  <c r="G981" i="1"/>
  <c r="H983" i="1"/>
  <c r="H987" i="1"/>
  <c r="G989" i="1"/>
  <c r="H991" i="1"/>
  <c r="G993" i="1"/>
  <c r="H995" i="1"/>
  <c r="H999" i="1"/>
  <c r="G1001" i="1"/>
  <c r="H1003" i="1"/>
  <c r="G1005" i="1"/>
  <c r="H1007" i="1"/>
  <c r="G1009" i="1"/>
  <c r="H1011" i="1"/>
  <c r="G1013" i="1"/>
  <c r="H1015" i="1"/>
  <c r="G1017" i="1"/>
  <c r="H1019" i="1"/>
  <c r="G1021" i="1"/>
  <c r="H1023" i="1"/>
  <c r="G1025" i="1"/>
  <c r="H1027" i="1"/>
  <c r="G1029" i="1"/>
  <c r="H1031" i="1"/>
  <c r="G1033" i="1"/>
  <c r="H1035" i="1"/>
  <c r="G1037" i="1"/>
  <c r="H1039" i="1"/>
  <c r="G1041" i="1"/>
  <c r="H1043" i="1"/>
  <c r="G1045" i="1"/>
  <c r="G1049" i="1"/>
  <c r="H1051" i="1"/>
  <c r="G1053" i="1"/>
  <c r="H1055" i="1"/>
  <c r="G1057" i="1"/>
  <c r="H1059" i="1"/>
  <c r="G1061" i="1"/>
  <c r="H1063" i="1"/>
  <c r="H1067" i="1"/>
  <c r="G1067" i="1"/>
  <c r="H1069" i="1"/>
  <c r="G1069" i="1"/>
  <c r="H1071" i="1"/>
  <c r="G1071" i="1"/>
  <c r="H1073" i="1"/>
  <c r="G1073" i="1"/>
  <c r="H1075" i="1"/>
  <c r="G1075" i="1"/>
  <c r="H1077" i="1"/>
  <c r="G1077" i="1"/>
  <c r="H1079" i="1"/>
  <c r="G1079" i="1"/>
  <c r="H1081" i="1"/>
  <c r="G1081" i="1"/>
  <c r="H1083" i="1"/>
  <c r="G1083" i="1"/>
  <c r="H1085" i="1"/>
  <c r="G1085" i="1"/>
  <c r="H1087" i="1"/>
  <c r="G1087" i="1"/>
  <c r="H1089" i="1"/>
  <c r="G1089" i="1"/>
  <c r="H1091" i="1"/>
  <c r="G1091" i="1"/>
  <c r="H1093" i="1"/>
  <c r="G1093" i="1"/>
  <c r="H1095" i="1"/>
  <c r="G1095" i="1"/>
  <c r="H1097" i="1"/>
  <c r="G1097" i="1"/>
  <c r="H1099" i="1"/>
  <c r="G1099" i="1"/>
  <c r="H1101" i="1"/>
  <c r="G1101" i="1"/>
  <c r="H1103" i="1"/>
  <c r="G1103" i="1"/>
  <c r="H1105" i="1"/>
  <c r="G1105" i="1"/>
  <c r="H1107" i="1"/>
  <c r="G1107" i="1"/>
  <c r="H1109" i="1"/>
  <c r="G1109" i="1"/>
  <c r="H1111" i="1"/>
  <c r="G1111" i="1"/>
  <c r="H1113" i="1"/>
  <c r="G1113" i="1"/>
  <c r="H1115" i="1"/>
  <c r="G1115" i="1"/>
  <c r="H1117" i="1"/>
  <c r="H1119" i="1"/>
  <c r="H1121" i="1"/>
  <c r="H1123" i="1"/>
  <c r="H1125" i="1"/>
  <c r="H1127" i="1"/>
  <c r="H1129" i="1"/>
  <c r="H1131" i="1"/>
  <c r="H1133" i="1"/>
  <c r="H1135" i="1"/>
  <c r="H1137" i="1"/>
  <c r="H1139" i="1"/>
  <c r="H1141" i="1"/>
  <c r="H1143" i="1"/>
  <c r="H1145" i="1"/>
  <c r="H1147" i="1"/>
  <c r="H1149" i="1"/>
  <c r="H1151" i="1"/>
  <c r="H1156" i="1"/>
  <c r="H1158" i="1"/>
  <c r="H1160" i="1"/>
  <c r="H1162" i="1"/>
  <c r="H1164" i="1"/>
  <c r="H1166" i="1"/>
  <c r="H1168" i="1"/>
  <c r="H1170" i="1"/>
  <c r="H1172" i="1"/>
  <c r="H1174" i="1"/>
  <c r="H1176" i="1"/>
  <c r="H1178" i="1"/>
  <c r="H1180" i="1"/>
  <c r="H1182" i="1"/>
  <c r="H1210" i="1"/>
  <c r="G1210" i="1"/>
  <c r="H1212" i="1"/>
  <c r="G1212" i="1"/>
  <c r="G1406" i="1"/>
  <c r="H1406" i="1"/>
  <c r="G1410" i="1"/>
  <c r="H1410" i="1"/>
  <c r="G1426" i="1"/>
  <c r="H142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H1373" i="1"/>
  <c r="H1377" i="1"/>
  <c r="H1381" i="1"/>
  <c r="H1385" i="1"/>
  <c r="G1414" i="1"/>
  <c r="H1414" i="1"/>
  <c r="G1430" i="1"/>
  <c r="H1430" i="1"/>
  <c r="H1457" i="1"/>
  <c r="G1457" i="1"/>
  <c r="J1457" i="1"/>
  <c r="I1468" i="1"/>
  <c r="H1277" i="1"/>
  <c r="H1281" i="1"/>
  <c r="H1285" i="1"/>
  <c r="H1289" i="1"/>
  <c r="H1293" i="1"/>
  <c r="H1297" i="1"/>
  <c r="H1301" i="1"/>
  <c r="H1305" i="1"/>
  <c r="H1309" i="1"/>
  <c r="H1313" i="1"/>
  <c r="H1317" i="1"/>
  <c r="H1321" i="1"/>
  <c r="H1325" i="1"/>
  <c r="H1332" i="1"/>
  <c r="H1336" i="1"/>
  <c r="H1340" i="1"/>
  <c r="H1344" i="1"/>
  <c r="H1348" i="1"/>
  <c r="H1352" i="1"/>
  <c r="H1356" i="1"/>
  <c r="H1360" i="1"/>
  <c r="H1364" i="1"/>
  <c r="H1368" i="1"/>
  <c r="H1372" i="1"/>
  <c r="H1376" i="1"/>
  <c r="H1380" i="1"/>
  <c r="H1384" i="1"/>
  <c r="H1388" i="1"/>
  <c r="H1395" i="1"/>
  <c r="H1396" i="1"/>
  <c r="H1407" i="1"/>
  <c r="H1411" i="1"/>
  <c r="G1418" i="1"/>
  <c r="H1418" i="1"/>
  <c r="H1427" i="1"/>
  <c r="G1434" i="1"/>
  <c r="H1434" i="1"/>
  <c r="G1438" i="1"/>
  <c r="H1438" i="1"/>
  <c r="H1443" i="1"/>
  <c r="I1446" i="1"/>
  <c r="H1449" i="1"/>
  <c r="G1449" i="1"/>
  <c r="I1449" i="1" s="1"/>
  <c r="I1479" i="1"/>
  <c r="H1331" i="1"/>
  <c r="H1335" i="1"/>
  <c r="H1339" i="1"/>
  <c r="H1343" i="1"/>
  <c r="H1347" i="1"/>
  <c r="H1351" i="1"/>
  <c r="H1355" i="1"/>
  <c r="H1359" i="1"/>
  <c r="H1363" i="1"/>
  <c r="H1367" i="1"/>
  <c r="H1371" i="1"/>
  <c r="H1375" i="1"/>
  <c r="H1379" i="1"/>
  <c r="H1383" i="1"/>
  <c r="H1387" i="1"/>
  <c r="H1390" i="1"/>
  <c r="H1398" i="1"/>
  <c r="G1402" i="1"/>
  <c r="H1402" i="1"/>
  <c r="H1415" i="1"/>
  <c r="G1422" i="1"/>
  <c r="H1422" i="1"/>
  <c r="H1431" i="1"/>
  <c r="I1450" i="1"/>
  <c r="I1462" i="1"/>
  <c r="H1492" i="1"/>
  <c r="G1492" i="1"/>
  <c r="H1508" i="1"/>
  <c r="G1508" i="1"/>
  <c r="H1521" i="1"/>
  <c r="G1521" i="1"/>
  <c r="H1525" i="1"/>
  <c r="G1525" i="1"/>
  <c r="H1529" i="1"/>
  <c r="G1529" i="1"/>
  <c r="H1533" i="1"/>
  <c r="G1533" i="1"/>
  <c r="H1537" i="1"/>
  <c r="G1537" i="1"/>
  <c r="H1541" i="1"/>
  <c r="G1541" i="1"/>
  <c r="H1545" i="1"/>
  <c r="G1545" i="1"/>
  <c r="H1549" i="1"/>
  <c r="G1549" i="1"/>
  <c r="H1553" i="1"/>
  <c r="G1553" i="1"/>
  <c r="H1557" i="1"/>
  <c r="G1557" i="1"/>
  <c r="H1561" i="1"/>
  <c r="G1561" i="1"/>
  <c r="G1389" i="1"/>
  <c r="G1393" i="1"/>
  <c r="G1397" i="1"/>
  <c r="G1401" i="1"/>
  <c r="G1405" i="1"/>
  <c r="G1409" i="1"/>
  <c r="G1413" i="1"/>
  <c r="G1417" i="1"/>
  <c r="G1421" i="1"/>
  <c r="G1425" i="1"/>
  <c r="G1429" i="1"/>
  <c r="G1433" i="1"/>
  <c r="G1437" i="1"/>
  <c r="G1441" i="1"/>
  <c r="I1441" i="1" s="1"/>
  <c r="J1441" i="1"/>
  <c r="G1445" i="1"/>
  <c r="G1448" i="1"/>
  <c r="I1448" i="1" s="1"/>
  <c r="G1452" i="1"/>
  <c r="I1452" i="1" s="1"/>
  <c r="G1456" i="1"/>
  <c r="I1456" i="1" s="1"/>
  <c r="G1460" i="1"/>
  <c r="I1460" i="1" s="1"/>
  <c r="H1464" i="1"/>
  <c r="I1464" i="1" s="1"/>
  <c r="J1464" i="1"/>
  <c r="H1465" i="1"/>
  <c r="I1465" i="1" s="1"/>
  <c r="H1468" i="1"/>
  <c r="J1468" i="1"/>
  <c r="H1471" i="1"/>
  <c r="I1471" i="1" s="1"/>
  <c r="H1474" i="1"/>
  <c r="I1474" i="1" s="1"/>
  <c r="J1474" i="1"/>
  <c r="G1476" i="1"/>
  <c r="I1476" i="1" s="1"/>
  <c r="J1476" i="1"/>
  <c r="H1477" i="1"/>
  <c r="I1477" i="1" s="1"/>
  <c r="G1478" i="1"/>
  <c r="I1478" i="1" s="1"/>
  <c r="J1478" i="1"/>
  <c r="H1479" i="1"/>
  <c r="H1480" i="1"/>
  <c r="G1480" i="1"/>
  <c r="G1489" i="1"/>
  <c r="H1496" i="1"/>
  <c r="G1496" i="1"/>
  <c r="G1505" i="1"/>
  <c r="H1512" i="1"/>
  <c r="G1512" i="1"/>
  <c r="J1447" i="1"/>
  <c r="J1451" i="1"/>
  <c r="J1455" i="1"/>
  <c r="J1459" i="1"/>
  <c r="G1461" i="1"/>
  <c r="G1463" i="1"/>
  <c r="I1463" i="1" s="1"/>
  <c r="G1467" i="1"/>
  <c r="G1473" i="1"/>
  <c r="H1484" i="1"/>
  <c r="G1484" i="1"/>
  <c r="H1500" i="1"/>
  <c r="G1500" i="1"/>
  <c r="H1516" i="1"/>
  <c r="G1516" i="1"/>
  <c r="G1391" i="1"/>
  <c r="G1395" i="1"/>
  <c r="G1399" i="1"/>
  <c r="G1403" i="1"/>
  <c r="G1407" i="1"/>
  <c r="G1411" i="1"/>
  <c r="G1415" i="1"/>
  <c r="G1419" i="1"/>
  <c r="G1423" i="1"/>
  <c r="G1427" i="1"/>
  <c r="G1431" i="1"/>
  <c r="G1439" i="1"/>
  <c r="I1439" i="1" s="1"/>
  <c r="J1439" i="1"/>
  <c r="G1443" i="1"/>
  <c r="J1443" i="1"/>
  <c r="H1454" i="1"/>
  <c r="H1462" i="1"/>
  <c r="J1462" i="1"/>
  <c r="H1463" i="1"/>
  <c r="H1466" i="1"/>
  <c r="I1466" i="1" s="1"/>
  <c r="J1466" i="1"/>
  <c r="H1467" i="1"/>
  <c r="H1472" i="1"/>
  <c r="I1472" i="1" s="1"/>
  <c r="J1472" i="1"/>
  <c r="H1473" i="1"/>
  <c r="G1481" i="1"/>
  <c r="H1488" i="1"/>
  <c r="G1488" i="1"/>
  <c r="G1497" i="1"/>
  <c r="H1504" i="1"/>
  <c r="G1504" i="1"/>
  <c r="G1513" i="1"/>
  <c r="H1520" i="1"/>
  <c r="G1520" i="1"/>
  <c r="F253" i="4"/>
  <c r="D252" i="4"/>
  <c r="G308" i="9"/>
  <c r="E308" i="9" s="1"/>
  <c r="B308" i="9" s="1"/>
  <c r="F177" i="5"/>
  <c r="G1565" i="1"/>
  <c r="G1569" i="1"/>
  <c r="G1573" i="1"/>
  <c r="G1577" i="1"/>
  <c r="D44" i="4"/>
  <c r="D124" i="4"/>
  <c r="E133" i="4"/>
  <c r="D129" i="1" s="1"/>
  <c r="D152" i="4"/>
  <c r="F196" i="4"/>
  <c r="E420" i="4"/>
  <c r="G1524" i="1"/>
  <c r="G1528" i="1"/>
  <c r="G1532" i="1"/>
  <c r="G1536" i="1"/>
  <c r="G1540" i="1"/>
  <c r="G1544" i="1"/>
  <c r="G1548" i="1"/>
  <c r="G1552" i="1"/>
  <c r="G1556" i="1"/>
  <c r="G1560" i="1"/>
  <c r="G1564" i="1"/>
  <c r="G1568" i="1"/>
  <c r="G1572" i="1"/>
  <c r="G1576" i="1"/>
  <c r="G1580" i="1"/>
  <c r="D7" i="4"/>
  <c r="F17" i="4"/>
  <c r="F65" i="4"/>
  <c r="F91" i="4"/>
  <c r="D139" i="4"/>
  <c r="D163" i="4"/>
  <c r="E263" i="4"/>
  <c r="D259" i="1" s="1"/>
  <c r="D106" i="4"/>
  <c r="F225" i="4"/>
  <c r="D224" i="4"/>
  <c r="D299" i="4"/>
  <c r="F304" i="4"/>
  <c r="F312" i="4"/>
  <c r="D311" i="4"/>
  <c r="F351" i="4"/>
  <c r="D363" i="4"/>
  <c r="F417" i="4"/>
  <c r="D472" i="4"/>
  <c r="D484" i="4"/>
  <c r="E87" i="5"/>
  <c r="D118" i="5"/>
  <c r="E176" i="5"/>
  <c r="E238" i="5"/>
  <c r="F238" i="5" s="1"/>
  <c r="D245" i="5"/>
  <c r="D237" i="5" s="1"/>
  <c r="E258" i="5"/>
  <c r="D1235" i="1" s="1"/>
  <c r="D114" i="6"/>
  <c r="D42" i="8"/>
  <c r="G313" i="9" s="1"/>
  <c r="E313" i="9" s="1"/>
  <c r="E75" i="9"/>
  <c r="B75" i="9" s="1"/>
  <c r="E91" i="9"/>
  <c r="B91" i="9" s="1"/>
  <c r="G205" i="9"/>
  <c r="E205" i="9" s="1"/>
  <c r="B205" i="9" s="1"/>
  <c r="D215" i="4"/>
  <c r="D263" i="4"/>
  <c r="F356" i="4"/>
  <c r="F416" i="4"/>
  <c r="D459" i="4"/>
  <c r="D529" i="4"/>
  <c r="F585" i="4"/>
  <c r="D593" i="4"/>
  <c r="F45" i="5"/>
  <c r="D69" i="5"/>
  <c r="F180" i="5"/>
  <c r="F190" i="5"/>
  <c r="D206" i="5"/>
  <c r="F5" i="6"/>
  <c r="D35" i="6"/>
  <c r="B24" i="9"/>
  <c r="B28" i="9"/>
  <c r="B32" i="9"/>
  <c r="E39" i="9"/>
  <c r="B39" i="9" s="1"/>
  <c r="B45" i="9"/>
  <c r="E55" i="9"/>
  <c r="B55" i="9" s="1"/>
  <c r="B61" i="9"/>
  <c r="E71" i="9"/>
  <c r="B71" i="9" s="1"/>
  <c r="B77" i="9"/>
  <c r="E87" i="9"/>
  <c r="B87" i="9" s="1"/>
  <c r="B93" i="9"/>
  <c r="E290" i="9"/>
  <c r="B290" i="9" s="1"/>
  <c r="F115" i="6"/>
  <c r="E23" i="9"/>
  <c r="B23" i="9" s="1"/>
  <c r="E27" i="9"/>
  <c r="B27" i="9" s="1"/>
  <c r="E31" i="9"/>
  <c r="B31" i="9" s="1"/>
  <c r="E35" i="9"/>
  <c r="B35" i="9" s="1"/>
  <c r="B41" i="9"/>
  <c r="E51" i="9"/>
  <c r="B51" i="9" s="1"/>
  <c r="E310" i="9"/>
  <c r="B310" i="9" s="1"/>
  <c r="E63" i="9"/>
  <c r="B63" i="9" s="1"/>
  <c r="B69" i="9"/>
  <c r="E79" i="9"/>
  <c r="B79" i="9" s="1"/>
  <c r="B85" i="9"/>
  <c r="M213" i="9"/>
  <c r="F213" i="9" s="1"/>
  <c r="B213" i="9" s="1"/>
  <c r="G281" i="9"/>
  <c r="E281" i="9" s="1"/>
  <c r="B281" i="9" s="1"/>
  <c r="G280" i="9"/>
  <c r="E280" i="9" s="1"/>
  <c r="B280" i="9" s="1"/>
  <c r="G279" i="9"/>
  <c r="E279" i="9" s="1"/>
  <c r="B279" i="9" s="1"/>
  <c r="G210" i="9"/>
  <c r="E210" i="9" s="1"/>
  <c r="B210" i="9" s="1"/>
  <c r="G206" i="9"/>
  <c r="E206" i="9" s="1"/>
  <c r="B206" i="9" s="1"/>
  <c r="G202" i="9"/>
  <c r="E202" i="9" s="1"/>
  <c r="B202" i="9" s="1"/>
  <c r="G198" i="9"/>
  <c r="E198" i="9" s="1"/>
  <c r="B198" i="9" s="1"/>
  <c r="G194" i="9"/>
  <c r="E194" i="9" s="1"/>
  <c r="B194" i="9" s="1"/>
  <c r="G189" i="9"/>
  <c r="E189" i="9" s="1"/>
  <c r="B189" i="9" s="1"/>
  <c r="G211" i="9"/>
  <c r="E211" i="9" s="1"/>
  <c r="B211" i="9" s="1"/>
  <c r="G207" i="9"/>
  <c r="E207" i="9" s="1"/>
  <c r="B207" i="9" s="1"/>
  <c r="G203" i="9"/>
  <c r="E203" i="9" s="1"/>
  <c r="B203" i="9" s="1"/>
  <c r="G199" i="9"/>
  <c r="E199" i="9" s="1"/>
  <c r="B199" i="9" s="1"/>
  <c r="G195" i="9"/>
  <c r="E195" i="9" s="1"/>
  <c r="B195" i="9" s="1"/>
  <c r="G190" i="9"/>
  <c r="E190" i="9" s="1"/>
  <c r="B190"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212" i="9"/>
  <c r="E212" i="9" s="1"/>
  <c r="B212" i="9" s="1"/>
  <c r="G208" i="9"/>
  <c r="E208" i="9" s="1"/>
  <c r="B208" i="9" s="1"/>
  <c r="G204" i="9"/>
  <c r="E204" i="9" s="1"/>
  <c r="B204" i="9" s="1"/>
  <c r="G200" i="9"/>
  <c r="E200" i="9" s="1"/>
  <c r="B200" i="9" s="1"/>
  <c r="G196" i="9"/>
  <c r="E196" i="9" s="1"/>
  <c r="B196" i="9" s="1"/>
  <c r="L192" i="9"/>
  <c r="F192" i="9" s="1"/>
  <c r="B192" i="9" s="1"/>
  <c r="G191" i="9"/>
  <c r="E191" i="9" s="1"/>
  <c r="B191" i="9" s="1"/>
  <c r="G187" i="9"/>
  <c r="E187" i="9" s="1"/>
  <c r="B187" i="9" s="1"/>
  <c r="G166" i="9"/>
  <c r="E166" i="9" s="1"/>
  <c r="B166" i="9" s="1"/>
  <c r="H165" i="9"/>
  <c r="I10" i="9"/>
  <c r="E98" i="9"/>
  <c r="B98" i="9" s="1"/>
  <c r="E109" i="9"/>
  <c r="B109" i="9" s="1"/>
  <c r="E113" i="9"/>
  <c r="B113" i="9" s="1"/>
  <c r="E117" i="9"/>
  <c r="B117" i="9" s="1"/>
  <c r="E121" i="9"/>
  <c r="B121" i="9" s="1"/>
  <c r="G162" i="9"/>
  <c r="E162" i="9" s="1"/>
  <c r="B162" i="9" s="1"/>
  <c r="G164" i="9"/>
  <c r="E164" i="9" s="1"/>
  <c r="B164" i="9" s="1"/>
  <c r="B107" i="9"/>
  <c r="B111" i="9"/>
  <c r="B115" i="9"/>
  <c r="B119" i="9"/>
  <c r="G193" i="9"/>
  <c r="E193" i="9" s="1"/>
  <c r="B193" i="9" s="1"/>
  <c r="G201" i="9"/>
  <c r="E201" i="9" s="1"/>
  <c r="B201" i="9" s="1"/>
  <c r="G209" i="9"/>
  <c r="E209" i="9" s="1"/>
  <c r="B209" i="9" s="1"/>
  <c r="B99" i="9"/>
  <c r="E102" i="9"/>
  <c r="B102" i="9" s="1"/>
  <c r="G161" i="9"/>
  <c r="E161" i="9" s="1"/>
  <c r="B161" i="9" s="1"/>
  <c r="G163" i="9"/>
  <c r="E163" i="9" s="1"/>
  <c r="B163" i="9" s="1"/>
  <c r="G165" i="9"/>
  <c r="G188" i="9"/>
  <c r="E188" i="9" s="1"/>
  <c r="B188" i="9" s="1"/>
  <c r="B299" i="9"/>
  <c r="B307" i="9"/>
  <c r="B217" i="9"/>
  <c r="D5" i="7" l="1"/>
  <c r="H30" i="3"/>
  <c r="C1453" i="1"/>
  <c r="D1435" i="1"/>
  <c r="I28" i="3"/>
  <c r="H1501" i="1"/>
  <c r="G1501" i="1"/>
  <c r="H637" i="1"/>
  <c r="F644" i="4"/>
  <c r="G638" i="1"/>
  <c r="H638" i="1"/>
  <c r="E350" i="4"/>
  <c r="F133" i="4"/>
  <c r="H130" i="1"/>
  <c r="G130" i="1"/>
  <c r="G1154" i="1"/>
  <c r="E7" i="5"/>
  <c r="D985" i="1" s="1"/>
  <c r="G997" i="1"/>
  <c r="F12" i="5"/>
  <c r="C990" i="1"/>
  <c r="I20" i="3"/>
  <c r="G311" i="9"/>
  <c r="E311" i="9" s="1"/>
  <c r="B311" i="9" s="1"/>
  <c r="F206" i="5"/>
  <c r="C1183" i="1"/>
  <c r="F529" i="4"/>
  <c r="D528" i="4"/>
  <c r="C523" i="1"/>
  <c r="F263" i="4"/>
  <c r="C259" i="1"/>
  <c r="F114" i="6"/>
  <c r="H27" i="3"/>
  <c r="C1408" i="1"/>
  <c r="H23" i="3"/>
  <c r="C1214" i="1"/>
  <c r="F484" i="4"/>
  <c r="C478" i="1"/>
  <c r="F363" i="4"/>
  <c r="C358" i="1"/>
  <c r="F311" i="4"/>
  <c r="C306" i="1"/>
  <c r="F224" i="4"/>
  <c r="C220" i="1"/>
  <c r="H21" i="9"/>
  <c r="G21" i="9"/>
  <c r="F152" i="4"/>
  <c r="D151" i="4"/>
  <c r="C148" i="1"/>
  <c r="D176" i="5"/>
  <c r="F252" i="4"/>
  <c r="C248" i="1"/>
  <c r="F7" i="5"/>
  <c r="H20" i="3"/>
  <c r="C985" i="1"/>
  <c r="F459" i="4"/>
  <c r="C453" i="1"/>
  <c r="F215" i="4"/>
  <c r="C211" i="1"/>
  <c r="G1235" i="1"/>
  <c r="H1235" i="1"/>
  <c r="H19" i="9"/>
  <c r="E19" i="9" s="1"/>
  <c r="B19" i="9" s="1"/>
  <c r="I22" i="3"/>
  <c r="D1153" i="1"/>
  <c r="F472" i="4"/>
  <c r="C466" i="1"/>
  <c r="F163" i="4"/>
  <c r="C159" i="1"/>
  <c r="H129" i="1"/>
  <c r="G129" i="1"/>
  <c r="F35" i="6"/>
  <c r="H25" i="3"/>
  <c r="C1329" i="1"/>
  <c r="F593" i="4"/>
  <c r="C587" i="1"/>
  <c r="K1451" i="9"/>
  <c r="G314" i="9"/>
  <c r="E314" i="9" s="1"/>
  <c r="B314" i="9" s="1"/>
  <c r="I34" i="3"/>
  <c r="C1517" i="1"/>
  <c r="F245" i="5"/>
  <c r="C1222" i="1"/>
  <c r="F118" i="5"/>
  <c r="C1096" i="1"/>
  <c r="D420" i="4"/>
  <c r="F106" i="4"/>
  <c r="C102" i="1"/>
  <c r="F139" i="4"/>
  <c r="C135" i="1"/>
  <c r="D6" i="4"/>
  <c r="F7" i="4"/>
  <c r="C3" i="1"/>
  <c r="E635" i="4"/>
  <c r="D629" i="1" s="1"/>
  <c r="D414" i="1"/>
  <c r="F124" i="4"/>
  <c r="C120" i="1"/>
  <c r="D141" i="6"/>
  <c r="E636" i="4"/>
  <c r="D630" i="1" s="1"/>
  <c r="I1443" i="1"/>
  <c r="I1473" i="1"/>
  <c r="E151" i="4"/>
  <c r="E165" i="9"/>
  <c r="B165" i="9" s="1"/>
  <c r="F69" i="5"/>
  <c r="D68" i="5"/>
  <c r="C1047" i="1"/>
  <c r="B313" i="9"/>
  <c r="E237" i="5"/>
  <c r="F237" i="5" s="1"/>
  <c r="D1215" i="1"/>
  <c r="E68" i="5"/>
  <c r="D1065" i="1"/>
  <c r="D350" i="4"/>
  <c r="F299" i="4"/>
  <c r="D298" i="4"/>
  <c r="C294" i="1"/>
  <c r="F44" i="4"/>
  <c r="C40" i="1"/>
  <c r="I1467" i="1"/>
  <c r="E6" i="4"/>
  <c r="I1457" i="1"/>
  <c r="G316" i="9" l="1"/>
  <c r="E316" i="9" s="1"/>
  <c r="H29" i="3"/>
  <c r="C1436" i="1"/>
  <c r="H1453" i="1"/>
  <c r="G1453" i="1"/>
  <c r="E312" i="9"/>
  <c r="D345" i="1"/>
  <c r="E407" i="4"/>
  <c r="D402" i="1" s="1"/>
  <c r="E408" i="4"/>
  <c r="D403" i="1" s="1"/>
  <c r="E21" i="9"/>
  <c r="B21" i="9" s="1"/>
  <c r="E175" i="5"/>
  <c r="D1152" i="1" s="1"/>
  <c r="G990" i="1"/>
  <c r="H990" i="1"/>
  <c r="E412" i="4"/>
  <c r="I16" i="3"/>
  <c r="D2" i="1"/>
  <c r="H1517" i="1"/>
  <c r="G1517" i="1"/>
  <c r="H11" i="3"/>
  <c r="F176" i="5"/>
  <c r="D175" i="5"/>
  <c r="H22" i="3"/>
  <c r="C1153" i="1"/>
  <c r="I21" i="3"/>
  <c r="D1046" i="1"/>
  <c r="E6" i="5"/>
  <c r="H102" i="1"/>
  <c r="G102" i="1"/>
  <c r="H466" i="1"/>
  <c r="G466" i="1"/>
  <c r="H211" i="1"/>
  <c r="G211" i="1"/>
  <c r="H3" i="1"/>
  <c r="G3" i="1"/>
  <c r="H587" i="1"/>
  <c r="G587" i="1"/>
  <c r="H478" i="1"/>
  <c r="G478" i="1"/>
  <c r="H259" i="1"/>
  <c r="G259" i="1"/>
  <c r="H148" i="1"/>
  <c r="G148" i="1"/>
  <c r="H40" i="1"/>
  <c r="G40" i="1"/>
  <c r="H248" i="1"/>
  <c r="G248" i="1"/>
  <c r="D289" i="4"/>
  <c r="H17" i="3"/>
  <c r="F151" i="4"/>
  <c r="C147" i="1"/>
  <c r="H220" i="1"/>
  <c r="G220" i="1"/>
  <c r="H358" i="1"/>
  <c r="G358" i="1"/>
  <c r="H523" i="1"/>
  <c r="G523" i="1"/>
  <c r="H294" i="1"/>
  <c r="G294" i="1"/>
  <c r="G1065" i="1"/>
  <c r="H1065" i="1"/>
  <c r="H120" i="1"/>
  <c r="G120" i="1"/>
  <c r="H1096" i="1"/>
  <c r="G1096" i="1"/>
  <c r="H306" i="1"/>
  <c r="G306" i="1"/>
  <c r="D407" i="4"/>
  <c r="F298" i="4"/>
  <c r="C293" i="1"/>
  <c r="H985" i="1"/>
  <c r="G985" i="1"/>
  <c r="G1408" i="1"/>
  <c r="H1408" i="1"/>
  <c r="H1183" i="1"/>
  <c r="G1183" i="1"/>
  <c r="H1215" i="1"/>
  <c r="G1215" i="1"/>
  <c r="H1047" i="1"/>
  <c r="G1047" i="1"/>
  <c r="D412" i="4"/>
  <c r="D290" i="4"/>
  <c r="F6" i="4"/>
  <c r="H16" i="3"/>
  <c r="C2" i="1"/>
  <c r="G1222" i="1"/>
  <c r="H1222" i="1"/>
  <c r="G1329" i="1"/>
  <c r="H1329" i="1"/>
  <c r="D408" i="4"/>
  <c r="F350" i="4"/>
  <c r="C345" i="1"/>
  <c r="I23" i="3"/>
  <c r="D1214" i="1"/>
  <c r="H1214" i="1" s="1"/>
  <c r="F68" i="5"/>
  <c r="H21" i="3"/>
  <c r="C1046" i="1"/>
  <c r="E289" i="4"/>
  <c r="I17" i="3"/>
  <c r="D147" i="1"/>
  <c r="F141" i="6"/>
  <c r="H28" i="3"/>
  <c r="C1435" i="1"/>
  <c r="G318" i="9"/>
  <c r="E318" i="9" s="1"/>
  <c r="H135" i="1"/>
  <c r="G135" i="1"/>
  <c r="F420" i="4"/>
  <c r="D635" i="4"/>
  <c r="C414" i="1"/>
  <c r="H159" i="1"/>
  <c r="G159" i="1"/>
  <c r="H453" i="1"/>
  <c r="G453" i="1"/>
  <c r="D6" i="5"/>
  <c r="D636" i="4"/>
  <c r="F528" i="4"/>
  <c r="C522" i="1"/>
  <c r="B316" i="9" l="1"/>
  <c r="E315" i="9"/>
  <c r="I10" i="3" s="1"/>
  <c r="G1436" i="1"/>
  <c r="H1436" i="1"/>
  <c r="H147" i="1"/>
  <c r="G147" i="1"/>
  <c r="G285" i="9"/>
  <c r="E285" i="9" s="1"/>
  <c r="B285" i="9" s="1"/>
  <c r="G278" i="9"/>
  <c r="F6" i="5"/>
  <c r="C984" i="1"/>
  <c r="E413" i="4"/>
  <c r="E291" i="4"/>
  <c r="D287" i="1" s="1"/>
  <c r="D285" i="1"/>
  <c r="F408" i="4"/>
  <c r="C403" i="1"/>
  <c r="F407" i="4"/>
  <c r="C402" i="1"/>
  <c r="H1153" i="1"/>
  <c r="G1153" i="1"/>
  <c r="N3" i="9"/>
  <c r="I11" i="3"/>
  <c r="F636" i="4"/>
  <c r="C630" i="1"/>
  <c r="H1046" i="1"/>
  <c r="G1046" i="1"/>
  <c r="F290" i="4"/>
  <c r="C286" i="1"/>
  <c r="G1214" i="1"/>
  <c r="H278" i="9"/>
  <c r="D984" i="1"/>
  <c r="E639" i="4"/>
  <c r="E414" i="4"/>
  <c r="D409" i="1" s="1"/>
  <c r="D407" i="1"/>
  <c r="G1435" i="1"/>
  <c r="H1435" i="1"/>
  <c r="H522" i="1"/>
  <c r="G522" i="1"/>
  <c r="H414" i="1"/>
  <c r="G414" i="1"/>
  <c r="H9" i="3"/>
  <c r="F635" i="4"/>
  <c r="C629" i="1"/>
  <c r="E317" i="9"/>
  <c r="B318" i="9"/>
  <c r="H345" i="1"/>
  <c r="G345" i="1"/>
  <c r="H2" i="1"/>
  <c r="G2" i="1"/>
  <c r="D639" i="4"/>
  <c r="F412" i="4"/>
  <c r="C407" i="1"/>
  <c r="H293" i="1"/>
  <c r="G293" i="1"/>
  <c r="D413" i="4"/>
  <c r="D291" i="4"/>
  <c r="F289" i="4"/>
  <c r="C285" i="1"/>
  <c r="F175" i="5"/>
  <c r="C1152" i="1"/>
  <c r="E290" i="4"/>
  <c r="E278" i="9" l="1"/>
  <c r="E277" i="9" s="1"/>
  <c r="K3" i="9"/>
  <c r="I9" i="3"/>
  <c r="H285" i="1"/>
  <c r="G285" i="1"/>
  <c r="D633" i="1"/>
  <c r="H630" i="1"/>
  <c r="G630" i="1"/>
  <c r="H403" i="1"/>
  <c r="G403" i="1"/>
  <c r="E640" i="4"/>
  <c r="E415" i="4"/>
  <c r="D410" i="1" s="1"/>
  <c r="D408" i="1"/>
  <c r="D286" i="1"/>
  <c r="F639" i="4"/>
  <c r="C633" i="1"/>
  <c r="H629" i="1"/>
  <c r="G629" i="1"/>
  <c r="H8" i="3"/>
  <c r="H984" i="1"/>
  <c r="G984" i="1"/>
  <c r="D640" i="4"/>
  <c r="D415" i="4"/>
  <c r="F413" i="4"/>
  <c r="C408" i="1"/>
  <c r="D414" i="4"/>
  <c r="H1152" i="1"/>
  <c r="G1152" i="1"/>
  <c r="F291" i="4"/>
  <c r="C287" i="1"/>
  <c r="H407" i="1"/>
  <c r="G407" i="1"/>
  <c r="H402" i="1"/>
  <c r="G402" i="1"/>
  <c r="B278" i="9" l="1"/>
  <c r="M3" i="9"/>
  <c r="I8" i="3"/>
  <c r="G286" i="1"/>
  <c r="F415" i="4"/>
  <c r="C410" i="1"/>
  <c r="H286" i="1"/>
  <c r="D642" i="4"/>
  <c r="F640" i="4"/>
  <c r="C634" i="1"/>
  <c r="D641" i="4"/>
  <c r="H287" i="1"/>
  <c r="G287" i="1"/>
  <c r="F414" i="4"/>
  <c r="C409" i="1"/>
  <c r="H633" i="1"/>
  <c r="G633" i="1"/>
  <c r="H408" i="1"/>
  <c r="G408" i="1"/>
  <c r="E642" i="4"/>
  <c r="D634" i="1"/>
  <c r="E641" i="4"/>
  <c r="E645" i="4" l="1"/>
  <c r="D635" i="1"/>
  <c r="H409" i="1"/>
  <c r="G409" i="1"/>
  <c r="D645" i="4"/>
  <c r="F641" i="4"/>
  <c r="C635" i="1"/>
  <c r="H634" i="1"/>
  <c r="G634" i="1"/>
  <c r="H410" i="1"/>
  <c r="G410" i="1"/>
  <c r="D646" i="4"/>
  <c r="F642" i="4"/>
  <c r="C636" i="1"/>
  <c r="E646" i="4"/>
  <c r="D636" i="1"/>
  <c r="F646" i="4" l="1"/>
  <c r="H19" i="3"/>
  <c r="C640" i="1"/>
  <c r="H636" i="1"/>
  <c r="G636" i="1"/>
  <c r="I19" i="3"/>
  <c r="D640" i="1"/>
  <c r="H635" i="1"/>
  <c r="G635" i="1"/>
  <c r="F645" i="4"/>
  <c r="H18" i="3"/>
  <c r="C639" i="1"/>
  <c r="G276" i="9"/>
  <c r="E276" i="9" s="1"/>
  <c r="B276" i="9" s="1"/>
  <c r="I18" i="3"/>
  <c r="D639" i="1"/>
  <c r="H7" i="3" s="1"/>
  <c r="H640" i="1" l="1"/>
  <c r="G640" i="1"/>
  <c r="J3" i="9"/>
  <c r="H639" i="1"/>
  <c r="G639" i="1"/>
  <c r="G274" i="9" l="1"/>
  <c r="M272" i="9"/>
  <c r="L272" i="9"/>
  <c r="H274" i="9"/>
  <c r="I17" i="9"/>
  <c r="G16" i="9"/>
  <c r="J11" i="9"/>
  <c r="I8" i="9"/>
  <c r="K6" i="9"/>
  <c r="H18" i="9"/>
  <c r="G18" i="9"/>
  <c r="L15" i="9"/>
  <c r="I5" i="9"/>
  <c r="G15" i="9"/>
  <c r="I12" i="9"/>
  <c r="I9" i="9"/>
  <c r="J5" i="9"/>
  <c r="I7" i="9"/>
  <c r="K13" i="9"/>
  <c r="K8" i="9"/>
  <c r="J13" i="9"/>
  <c r="K5" i="9"/>
  <c r="J9" i="9"/>
  <c r="J6" i="9"/>
  <c r="I11" i="9"/>
  <c r="G17" i="9"/>
  <c r="J8" i="9"/>
  <c r="H16" i="9"/>
  <c r="M15" i="9"/>
  <c r="J12" i="9"/>
  <c r="I6" i="9"/>
  <c r="K12" i="9"/>
  <c r="K9" i="9"/>
  <c r="J10" i="9"/>
  <c r="H17" i="9"/>
  <c r="L16" i="9"/>
  <c r="K11" i="9"/>
  <c r="J17" i="9"/>
  <c r="J7" i="9"/>
  <c r="M16" i="9"/>
  <c r="H15" i="9"/>
  <c r="I13" i="9"/>
  <c r="K10" i="9"/>
  <c r="K7" i="9"/>
  <c r="E18" i="9" l="1"/>
  <c r="B18" i="9" s="1"/>
  <c r="F272" i="9"/>
  <c r="F20" i="9" s="1"/>
  <c r="E9" i="9"/>
  <c r="B9" i="9" s="1"/>
  <c r="F15" i="9"/>
  <c r="E15" i="9"/>
  <c r="E10" i="9"/>
  <c r="B10" i="9" s="1"/>
  <c r="F16" i="9"/>
  <c r="E8" i="9"/>
  <c r="B8" i="9" s="1"/>
  <c r="E6" i="9"/>
  <c r="B6" i="9" s="1"/>
  <c r="E12" i="9"/>
  <c r="B12" i="9" s="1"/>
  <c r="E13" i="9"/>
  <c r="B13" i="9" s="1"/>
  <c r="E17" i="9"/>
  <c r="B17" i="9" s="1"/>
  <c r="E7" i="9"/>
  <c r="B7" i="9" s="1"/>
  <c r="E16" i="9"/>
  <c r="E11" i="9"/>
  <c r="B11" i="9" s="1"/>
  <c r="E5" i="9"/>
  <c r="E274" i="9"/>
  <c r="B272" i="9" l="1"/>
  <c r="B16" i="9"/>
  <c r="F14" i="9"/>
  <c r="F3" i="9" s="1"/>
  <c r="B15" i="9"/>
  <c r="B5" i="9"/>
  <c r="E4" i="9"/>
  <c r="B274" i="9"/>
  <c r="E20" i="9"/>
  <c r="I7" i="3" s="1"/>
  <c r="E14" i="9"/>
  <c r="E3" i="9" l="1"/>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<sst xmlns="http://schemas.openxmlformats.org/spreadsheetml/2006/main" count="4374" uniqueCount="3426">
  <si>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</si>
  <si>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</si>
  <si>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</si>
  <si>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</si>
  <si>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</si>
  <si>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</si>
  <si>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</si>
  <si>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</si>
  <si>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</si>
  <si>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</si>
  <si>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</si>
  <si>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</si>
  <si>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</si>
  <si>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</si>
  <si>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</si>
  <si>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</si>
  <si>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</si>
  <si>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</si>
  <si>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</si>
  <si>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</si>
  <si>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</si>
  <si>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</si>
  <si>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</si>
  <si>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</si>
  <si>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</si>
  <si>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</si>
  <si>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</si>
  <si>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</si>
  <si>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</si>
  <si>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</si>
  <si>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</si>
  <si>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GIMNAZIJA DINKA ŠIMUNOVIĆA U SINJU</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</si>
  <si>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</si>
  <si>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</si>
  <si>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</si>
  <si>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</si>
  <si>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</si>
  <si>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</si>
  <si>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</si>
  <si>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</si>
  <si>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</si>
  <si>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</si>
  <si>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</si>
  <si>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</si>
  <si>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</si>
  <si>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</si>
  <si>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</si>
  <si>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</si>
  <si>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</si>
  <si>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18467 - GIMNAZIJA DINKA ŠIMUNOVIĆA U SINJU</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</si>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</sst>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886420.53</v>
      </c>
      <c r="D2" s="6">
        <f>'PR-RAS'!E6</f>
        <v>1087129.72</v>
      </c>
      <c r="E2" s="6">
        <v>0</v>
      </c>
      <c r="F2" s="6">
        <v>0</v>
      </c>
      <c r="G2" s="7">
        <f t="shared" ref="G2:G264" si="0">(B2/1000)*(C2*1+D2*2)</f>
        <v>3060.6799699999997</v>
      </c>
      <c r="H2" s="7">
        <f t="shared" ref="H2:H264" si="1">ABS(C2-ROUND(C2,0))+ABS(D2-ROUND(D2,0))</f>
        <v>0.75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772466.34</v>
      </c>
      <c r="D46" s="1">
        <f>'PR-RAS'!E50</f>
        <v>947406.01</v>
      </c>
      <c r="E46" s="1">
        <v>0</v>
      </c>
      <c r="F46" s="1">
        <v>0</v>
      </c>
      <c r="G46" s="2">
        <f t="shared" si="0"/>
        <v>120027.52619999999</v>
      </c>
      <c r="H46" s="2">
        <f t="shared" si="1"/>
        <v>0.34999999997671694</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772466.34</v>
      </c>
      <c r="D64" s="1">
        <f>'PR-RAS'!E68</f>
        <v>947406.01</v>
      </c>
      <c r="E64" s="1">
        <v>0</v>
      </c>
      <c r="F64" s="1">
        <v>0</v>
      </c>
      <c r="G64" s="2">
        <f t="shared" si="0"/>
        <v>168038.53667999999</v>
      </c>
      <c r="H64" s="2">
        <f t="shared" si="1"/>
        <v>0.34999999997671694</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771935.34</v>
      </c>
      <c r="D65" s="1">
        <f>'PR-RAS'!E69</f>
        <v>946866.01</v>
      </c>
      <c r="E65" s="1">
        <v>0</v>
      </c>
      <c r="F65" s="1">
        <v>0</v>
      </c>
      <c r="G65" s="2">
        <f t="shared" si="0"/>
        <v>170602.71103999999</v>
      </c>
      <c r="H65" s="2">
        <f t="shared" si="1"/>
        <v>0.34999999997671694</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531</v>
      </c>
      <c r="D66" s="1">
        <f>'PR-RAS'!E70</f>
        <v>540</v>
      </c>
      <c r="E66" s="1">
        <v>0</v>
      </c>
      <c r="F66" s="1">
        <v>0</v>
      </c>
      <c r="G66" s="2">
        <f t="shared" si="0"/>
        <v>104.715</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0.08</v>
      </c>
      <c r="E78" s="1">
        <v>0</v>
      </c>
      <c r="F78" s="1">
        <v>0</v>
      </c>
      <c r="G78" s="2">
        <f t="shared" si="0"/>
        <v>1.2319999999999999E-2</v>
      </c>
      <c r="H78" s="2">
        <f t="shared" si="1"/>
        <v>0.08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0.08</v>
      </c>
      <c r="E79" s="1">
        <v>0</v>
      </c>
      <c r="F79" s="1">
        <v>0</v>
      </c>
      <c r="G79" s="2">
        <f t="shared" si="0"/>
        <v>1.248E-2</v>
      </c>
      <c r="H79" s="2">
        <f t="shared" si="1"/>
        <v>0.08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0.08</v>
      </c>
      <c r="E81" s="1">
        <v>0</v>
      </c>
      <c r="F81" s="1">
        <v>0</v>
      </c>
      <c r="G81" s="2">
        <f t="shared" si="0"/>
        <v>1.2800000000000001E-2</v>
      </c>
      <c r="H81" s="2">
        <f t="shared" si="1"/>
        <v>0.08</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0</v>
      </c>
      <c r="E102" s="1">
        <v>0</v>
      </c>
      <c r="F102" s="1">
        <v>0</v>
      </c>
      <c r="G102" s="2">
        <f t="shared" si="0"/>
        <v>0</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7901.26</v>
      </c>
      <c r="D120" s="1">
        <f>'PR-RAS'!E124</f>
        <v>10000</v>
      </c>
      <c r="E120" s="1">
        <v>0</v>
      </c>
      <c r="F120" s="1">
        <v>0</v>
      </c>
      <c r="G120" s="2">
        <f t="shared" si="0"/>
        <v>3320.2499400000002</v>
      </c>
      <c r="H120" s="2">
        <f t="shared" si="1"/>
        <v>0.26000000000021828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7901.26</v>
      </c>
      <c r="D124" s="1">
        <f>'PR-RAS'!E128</f>
        <v>10000</v>
      </c>
      <c r="E124" s="1">
        <v>0</v>
      </c>
      <c r="F124" s="1">
        <v>0</v>
      </c>
      <c r="G124" s="2">
        <f t="shared" si="0"/>
        <v>3431.8549800000001</v>
      </c>
      <c r="H124" s="2">
        <f t="shared" si="1"/>
        <v>0.26000000000021828</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7901.26</v>
      </c>
      <c r="D125" s="1">
        <f>'PR-RAS'!E129</f>
        <v>10000</v>
      </c>
      <c r="E125" s="1">
        <v>0</v>
      </c>
      <c r="F125" s="1">
        <v>0</v>
      </c>
      <c r="G125" s="2">
        <f t="shared" si="0"/>
        <v>3459.7562400000002</v>
      </c>
      <c r="H125" s="2">
        <f t="shared" si="1"/>
        <v>0.26000000000021828</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106052.93</v>
      </c>
      <c r="D129" s="1">
        <f>'PR-RAS'!E133</f>
        <v>129723.63</v>
      </c>
      <c r="E129" s="1">
        <v>0</v>
      </c>
      <c r="F129" s="1">
        <v>0</v>
      </c>
      <c r="G129" s="2">
        <f t="shared" si="0"/>
        <v>46784.024320000004</v>
      </c>
      <c r="H129" s="2">
        <f t="shared" si="1"/>
        <v>0.44000000000232831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106052.93</v>
      </c>
      <c r="D130" s="1">
        <f>'PR-RAS'!E134</f>
        <v>129723.63</v>
      </c>
      <c r="E130" s="1">
        <v>0</v>
      </c>
      <c r="F130" s="1">
        <v>0</v>
      </c>
      <c r="G130" s="2">
        <f t="shared" si="0"/>
        <v>47149.524510000003</v>
      </c>
      <c r="H130" s="2">
        <f t="shared" si="1"/>
        <v>0.44000000000232831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103410.17</v>
      </c>
      <c r="D131" s="1">
        <f>'PR-RAS'!E135</f>
        <v>129723.63</v>
      </c>
      <c r="E131" s="1">
        <v>0</v>
      </c>
      <c r="F131" s="1">
        <v>0</v>
      </c>
      <c r="G131" s="2">
        <f t="shared" si="0"/>
        <v>47171.465900000003</v>
      </c>
      <c r="H131" s="2">
        <f t="shared" si="1"/>
        <v>0.53999999999359716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2642.76</v>
      </c>
      <c r="D132" s="1">
        <f>'PR-RAS'!E136</f>
        <v>0</v>
      </c>
      <c r="E132" s="1">
        <v>0</v>
      </c>
      <c r="F132" s="1">
        <v>0</v>
      </c>
      <c r="G132" s="2">
        <f t="shared" si="0"/>
        <v>346.20156000000003</v>
      </c>
      <c r="H132" s="2">
        <f t="shared" si="1"/>
        <v>0.23999999999978172</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897018.03</v>
      </c>
      <c r="D147" s="1">
        <f>'PR-RAS'!E151</f>
        <v>1071910.1399999999</v>
      </c>
      <c r="E147" s="1">
        <v>0</v>
      </c>
      <c r="F147" s="1">
        <v>0</v>
      </c>
      <c r="G147" s="2">
        <f t="shared" si="0"/>
        <v>443962.39325999992</v>
      </c>
      <c r="H147" s="2">
        <f t="shared" si="1"/>
        <v>0.16999999992549419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763596.72</v>
      </c>
      <c r="D148" s="1">
        <f>'PR-RAS'!E152</f>
        <v>941962.23</v>
      </c>
      <c r="E148" s="1">
        <v>0</v>
      </c>
      <c r="F148" s="1">
        <v>0</v>
      </c>
      <c r="G148" s="2">
        <f t="shared" si="0"/>
        <v>389185.61345999991</v>
      </c>
      <c r="H148" s="2">
        <f t="shared" si="1"/>
        <v>0.51000000000931323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631619.13</v>
      </c>
      <c r="D149" s="1">
        <f>'PR-RAS'!E153</f>
        <v>784881.07</v>
      </c>
      <c r="E149" s="1">
        <v>0</v>
      </c>
      <c r="F149" s="1">
        <v>0</v>
      </c>
      <c r="G149" s="2">
        <f t="shared" si="0"/>
        <v>325804.42796</v>
      </c>
      <c r="H149" s="2">
        <f t="shared" si="1"/>
        <v>0.19999999995343387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631619.13</v>
      </c>
      <c r="D150" s="1">
        <f>'PR-RAS'!E154</f>
        <v>784881.07</v>
      </c>
      <c r="E150" s="1">
        <v>0</v>
      </c>
      <c r="F150" s="1">
        <v>0</v>
      </c>
      <c r="G150" s="2">
        <f t="shared" si="0"/>
        <v>328005.80923000001</v>
      </c>
      <c r="H150" s="2">
        <f t="shared" si="1"/>
        <v>0.19999999995343387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27745.51</v>
      </c>
      <c r="D154" s="1">
        <f>'PR-RAS'!E158</f>
        <v>27575.599999999999</v>
      </c>
      <c r="E154" s="1">
        <v>0</v>
      </c>
      <c r="F154" s="1">
        <v>0</v>
      </c>
      <c r="G154" s="2">
        <f t="shared" si="0"/>
        <v>12683.196629999999</v>
      </c>
      <c r="H154" s="2">
        <f t="shared" si="1"/>
        <v>0.8900000000030559</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104232.08</v>
      </c>
      <c r="D155" s="1">
        <f>'PR-RAS'!E159</f>
        <v>129505.56</v>
      </c>
      <c r="E155" s="1">
        <v>0</v>
      </c>
      <c r="F155" s="1">
        <v>0</v>
      </c>
      <c r="G155" s="2">
        <f t="shared" si="0"/>
        <v>55939.452799999999</v>
      </c>
      <c r="H155" s="2">
        <f t="shared" si="1"/>
        <v>0.52000000000407454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104177.08</v>
      </c>
      <c r="D157" s="1">
        <f>'PR-RAS'!E161</f>
        <v>129505.56</v>
      </c>
      <c r="E157" s="1">
        <v>0</v>
      </c>
      <c r="F157" s="1">
        <v>0</v>
      </c>
      <c r="G157" s="2">
        <f t="shared" si="0"/>
        <v>56657.359199999999</v>
      </c>
      <c r="H157" s="2">
        <f t="shared" si="1"/>
        <v>0.52000000000407454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55</v>
      </c>
      <c r="D158" s="1">
        <f>'PR-RAS'!E162</f>
        <v>0</v>
      </c>
      <c r="E158" s="1">
        <v>0</v>
      </c>
      <c r="F158" s="1">
        <v>0</v>
      </c>
      <c r="G158" s="2">
        <f t="shared" si="0"/>
        <v>8.6349999999999998</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130402.53000000001</v>
      </c>
      <c r="D159" s="1">
        <f>'PR-RAS'!E163</f>
        <v>128428.46999999999</v>
      </c>
      <c r="E159" s="1">
        <v>0</v>
      </c>
      <c r="F159" s="1">
        <v>0</v>
      </c>
      <c r="G159" s="2">
        <f t="shared" si="0"/>
        <v>61186.996259999993</v>
      </c>
      <c r="H159" s="2">
        <f t="shared" si="1"/>
        <v>0.93999999997322448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25649.279999999999</v>
      </c>
      <c r="D160" s="1">
        <f>'PR-RAS'!E164</f>
        <v>30945.739999999998</v>
      </c>
      <c r="E160" s="1">
        <v>0</v>
      </c>
      <c r="F160" s="1">
        <v>0</v>
      </c>
      <c r="G160" s="2">
        <f t="shared" si="0"/>
        <v>13918.98084</v>
      </c>
      <c r="H160" s="2">
        <f t="shared" si="1"/>
        <v>0.54000000000087311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5838.3</v>
      </c>
      <c r="D161" s="1">
        <f>'PR-RAS'!E165</f>
        <v>7238.17</v>
      </c>
      <c r="E161" s="1">
        <v>0</v>
      </c>
      <c r="F161" s="1">
        <v>0</v>
      </c>
      <c r="G161" s="2">
        <f t="shared" si="0"/>
        <v>3250.3424</v>
      </c>
      <c r="H161" s="2">
        <f t="shared" si="1"/>
        <v>0.47000000000025466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19403.48</v>
      </c>
      <c r="D162" s="1">
        <f>'PR-RAS'!E166</f>
        <v>21217.07</v>
      </c>
      <c r="E162" s="1">
        <v>0</v>
      </c>
      <c r="F162" s="1">
        <v>0</v>
      </c>
      <c r="G162" s="2">
        <f t="shared" si="0"/>
        <v>9955.8568199999991</v>
      </c>
      <c r="H162" s="2">
        <f t="shared" si="1"/>
        <v>0.5499999999992724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407.5</v>
      </c>
      <c r="D163" s="1">
        <f>'PR-RAS'!E167</f>
        <v>2490.5</v>
      </c>
      <c r="E163" s="1">
        <v>0</v>
      </c>
      <c r="F163" s="1">
        <v>0</v>
      </c>
      <c r="G163" s="2">
        <f t="shared" si="0"/>
        <v>872.93700000000001</v>
      </c>
      <c r="H163" s="2">
        <f t="shared" si="1"/>
        <v>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50819.490000000005</v>
      </c>
      <c r="D165" s="1">
        <f>'PR-RAS'!E169</f>
        <v>38866.519999999997</v>
      </c>
      <c r="E165" s="1">
        <v>0</v>
      </c>
      <c r="F165" s="1">
        <v>0</v>
      </c>
      <c r="G165" s="2">
        <f t="shared" si="0"/>
        <v>21082.61492</v>
      </c>
      <c r="H165" s="2">
        <f t="shared" si="1"/>
        <v>0.97000000000844011</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8672.07</v>
      </c>
      <c r="D166" s="1">
        <f>'PR-RAS'!E170</f>
        <v>11613.24</v>
      </c>
      <c r="E166" s="1">
        <v>0</v>
      </c>
      <c r="F166" s="1">
        <v>0</v>
      </c>
      <c r="G166" s="2">
        <f t="shared" si="0"/>
        <v>5263.2607500000004</v>
      </c>
      <c r="H166" s="2">
        <f t="shared" si="1"/>
        <v>0.30999999999949068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35682.25</v>
      </c>
      <c r="D168" s="1">
        <f>'PR-RAS'!E172</f>
        <v>21715.69</v>
      </c>
      <c r="E168" s="1">
        <v>0</v>
      </c>
      <c r="F168" s="1">
        <v>0</v>
      </c>
      <c r="G168" s="2">
        <f t="shared" si="0"/>
        <v>13211.976210000001</v>
      </c>
      <c r="H168" s="2">
        <f t="shared" si="1"/>
        <v>0.56000000000130967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4668.87</v>
      </c>
      <c r="D169" s="1">
        <f>'PR-RAS'!E173</f>
        <v>4976.66</v>
      </c>
      <c r="E169" s="1">
        <v>0</v>
      </c>
      <c r="F169" s="1">
        <v>0</v>
      </c>
      <c r="G169" s="2">
        <f t="shared" si="0"/>
        <v>2456.52792</v>
      </c>
      <c r="H169" s="2">
        <f t="shared" si="1"/>
        <v>0.47000000000025466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1057.8599999999999</v>
      </c>
      <c r="D170" s="1">
        <f>'PR-RAS'!E174</f>
        <v>30</v>
      </c>
      <c r="E170" s="1">
        <v>0</v>
      </c>
      <c r="F170" s="1">
        <v>0</v>
      </c>
      <c r="G170" s="2">
        <f t="shared" si="0"/>
        <v>188.91834</v>
      </c>
      <c r="H170" s="2">
        <f t="shared" si="1"/>
        <v>0.14000000000010004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738.44</v>
      </c>
      <c r="D172" s="1">
        <f>'PR-RAS'!E176</f>
        <v>530.92999999999995</v>
      </c>
      <c r="E172" s="1">
        <v>0</v>
      </c>
      <c r="F172" s="1">
        <v>0</v>
      </c>
      <c r="G172" s="2">
        <f t="shared" si="0"/>
        <v>307.85130000000004</v>
      </c>
      <c r="H172" s="2">
        <f t="shared" si="1"/>
        <v>0.51000000000010459</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45014.560000000005</v>
      </c>
      <c r="D173" s="1">
        <f>'PR-RAS'!E177</f>
        <v>48446.01</v>
      </c>
      <c r="E173" s="1">
        <v>0</v>
      </c>
      <c r="F173" s="1">
        <v>0</v>
      </c>
      <c r="G173" s="2">
        <f t="shared" si="0"/>
        <v>24407.931759999999</v>
      </c>
      <c r="H173" s="2">
        <f t="shared" si="1"/>
        <v>0.44999999999708962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1544.75</v>
      </c>
      <c r="D174" s="1">
        <f>'PR-RAS'!E178</f>
        <v>1534</v>
      </c>
      <c r="E174" s="1">
        <v>0</v>
      </c>
      <c r="F174" s="1">
        <v>0</v>
      </c>
      <c r="G174" s="2">
        <f t="shared" si="0"/>
        <v>798.00574999999992</v>
      </c>
      <c r="H174" s="2">
        <f t="shared" si="1"/>
        <v>0.25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29910.7</v>
      </c>
      <c r="D175" s="1">
        <f>'PR-RAS'!E179</f>
        <v>33527.54</v>
      </c>
      <c r="E175" s="1">
        <v>0</v>
      </c>
      <c r="F175" s="1">
        <v>0</v>
      </c>
      <c r="G175" s="2">
        <f t="shared" si="0"/>
        <v>16872.045719999998</v>
      </c>
      <c r="H175" s="2">
        <f t="shared" si="1"/>
        <v>0.75999999999839929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85.24</v>
      </c>
      <c r="D176" s="1">
        <f>'PR-RAS'!E180</f>
        <v>0</v>
      </c>
      <c r="E176" s="1">
        <v>0</v>
      </c>
      <c r="F176" s="1">
        <v>0</v>
      </c>
      <c r="G176" s="2">
        <f t="shared" si="0"/>
        <v>14.916999999999998</v>
      </c>
      <c r="H176" s="2">
        <f t="shared" si="1"/>
        <v>0.23999999999999488</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4369.96</v>
      </c>
      <c r="D177" s="1">
        <f>'PR-RAS'!E181</f>
        <v>4191.62</v>
      </c>
      <c r="E177" s="1">
        <v>0</v>
      </c>
      <c r="F177" s="1">
        <v>0</v>
      </c>
      <c r="G177" s="2">
        <f t="shared" si="0"/>
        <v>2244.5632000000001</v>
      </c>
      <c r="H177" s="2">
        <f t="shared" si="1"/>
        <v>0.42000000000007276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1955.74</v>
      </c>
      <c r="D179" s="1">
        <f>'PR-RAS'!E183</f>
        <v>1911.24</v>
      </c>
      <c r="E179" s="1">
        <v>0</v>
      </c>
      <c r="F179" s="1">
        <v>0</v>
      </c>
      <c r="G179" s="2">
        <f t="shared" si="0"/>
        <v>1028.52316</v>
      </c>
      <c r="H179" s="2">
        <f t="shared" si="1"/>
        <v>0.5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1250.93</v>
      </c>
      <c r="D180" s="1">
        <f>'PR-RAS'!E184</f>
        <v>228.23</v>
      </c>
      <c r="E180" s="1">
        <v>0</v>
      </c>
      <c r="F180" s="1">
        <v>0</v>
      </c>
      <c r="G180" s="2">
        <f t="shared" si="0"/>
        <v>305.62281000000002</v>
      </c>
      <c r="H180" s="2">
        <f t="shared" si="1"/>
        <v>0.2999999999999261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3117.34</v>
      </c>
      <c r="D181" s="1">
        <f>'PR-RAS'!E185</f>
        <v>3786.81</v>
      </c>
      <c r="E181" s="1">
        <v>0</v>
      </c>
      <c r="F181" s="1">
        <v>0</v>
      </c>
      <c r="G181" s="2">
        <f t="shared" si="0"/>
        <v>1924.3727999999999</v>
      </c>
      <c r="H181" s="2">
        <f t="shared" si="1"/>
        <v>0.53000000000020009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2779.9</v>
      </c>
      <c r="D182" s="1">
        <f>'PR-RAS'!E186</f>
        <v>3266.57</v>
      </c>
      <c r="E182" s="1">
        <v>0</v>
      </c>
      <c r="F182" s="1">
        <v>0</v>
      </c>
      <c r="G182" s="2">
        <f t="shared" si="0"/>
        <v>1685.6602400000002</v>
      </c>
      <c r="H182" s="2">
        <f t="shared" si="1"/>
        <v>0.52999999999974534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8919.2000000000007</v>
      </c>
      <c r="D184" s="1">
        <f>'PR-RAS'!E188</f>
        <v>10170.200000000001</v>
      </c>
      <c r="E184" s="1">
        <v>0</v>
      </c>
      <c r="F184" s="1">
        <v>0</v>
      </c>
      <c r="G184" s="2">
        <f t="shared" si="0"/>
        <v>5354.5068000000001</v>
      </c>
      <c r="H184" s="2">
        <f t="shared" si="1"/>
        <v>0.40000000000145519</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100</v>
      </c>
      <c r="D185" s="1">
        <f>'PR-RAS'!E189</f>
        <v>50</v>
      </c>
      <c r="E185" s="1">
        <v>0</v>
      </c>
      <c r="F185" s="1">
        <v>0</v>
      </c>
      <c r="G185" s="2">
        <f t="shared" si="0"/>
        <v>36.799999999999997</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35</v>
      </c>
      <c r="D188" s="1">
        <f>'PR-RAS'!E192</f>
        <v>35</v>
      </c>
      <c r="E188" s="1">
        <v>0</v>
      </c>
      <c r="F188" s="1">
        <v>0</v>
      </c>
      <c r="G188" s="2">
        <f t="shared" si="0"/>
        <v>19.635000000000002</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2047.68</v>
      </c>
      <c r="D189" s="1">
        <f>'PR-RAS'!E193</f>
        <v>2436.0100000000002</v>
      </c>
      <c r="E189" s="1">
        <v>0</v>
      </c>
      <c r="F189" s="1">
        <v>0</v>
      </c>
      <c r="G189" s="2">
        <f t="shared" si="0"/>
        <v>1300.9036000000001</v>
      </c>
      <c r="H189" s="2">
        <f t="shared" si="1"/>
        <v>0.33000000000015461</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1933.47</v>
      </c>
      <c r="D190" s="1">
        <f>'PR-RAS'!E194</f>
        <v>0</v>
      </c>
      <c r="E190" s="1">
        <v>0</v>
      </c>
      <c r="F190" s="1">
        <v>0</v>
      </c>
      <c r="G190" s="2">
        <f t="shared" si="0"/>
        <v>365.42583000000002</v>
      </c>
      <c r="H190" s="2">
        <f t="shared" si="1"/>
        <v>0.47000000000002728</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4803.05</v>
      </c>
      <c r="D191" s="1">
        <f>'PR-RAS'!E195</f>
        <v>7649.19</v>
      </c>
      <c r="E191" s="1">
        <v>0</v>
      </c>
      <c r="F191" s="1">
        <v>0</v>
      </c>
      <c r="G191" s="2">
        <f t="shared" si="0"/>
        <v>3819.2717000000002</v>
      </c>
      <c r="H191" s="2">
        <f t="shared" si="1"/>
        <v>0.23999999999978172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2079.8500000000004</v>
      </c>
      <c r="D192" s="1">
        <f>'PR-RAS'!E196</f>
        <v>605.95000000000005</v>
      </c>
      <c r="E192" s="1">
        <v>0</v>
      </c>
      <c r="F192" s="1">
        <v>0</v>
      </c>
      <c r="G192" s="2">
        <f t="shared" si="0"/>
        <v>628.7242500000001</v>
      </c>
      <c r="H192" s="2">
        <f t="shared" si="1"/>
        <v>0.19999999999959073</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2079.8500000000004</v>
      </c>
      <c r="D206" s="1">
        <f>'PR-RAS'!E210</f>
        <v>605.95000000000005</v>
      </c>
      <c r="E206" s="1">
        <v>0</v>
      </c>
      <c r="F206" s="1">
        <v>0</v>
      </c>
      <c r="G206" s="2">
        <f t="shared" si="0"/>
        <v>674.80875000000003</v>
      </c>
      <c r="H206" s="2">
        <f t="shared" si="1"/>
        <v>0.19999999999959073</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613.71</v>
      </c>
      <c r="D207" s="1">
        <f>'PR-RAS'!E211</f>
        <v>605.95000000000005</v>
      </c>
      <c r="E207" s="1">
        <v>0</v>
      </c>
      <c r="F207" s="1">
        <v>0</v>
      </c>
      <c r="G207" s="2">
        <f t="shared" si="0"/>
        <v>376.07566000000003</v>
      </c>
      <c r="H207" s="2">
        <f t="shared" si="1"/>
        <v>0.33999999999991815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1466.14</v>
      </c>
      <c r="D209" s="1">
        <f>'PR-RAS'!E213</f>
        <v>0</v>
      </c>
      <c r="E209" s="1">
        <v>0</v>
      </c>
      <c r="F209" s="1">
        <v>0</v>
      </c>
      <c r="G209" s="2">
        <f t="shared" si="0"/>
        <v>304.95712000000003</v>
      </c>
      <c r="H209" s="2">
        <f t="shared" si="1"/>
        <v>0.14000000000010004</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938.93</v>
      </c>
      <c r="D259" s="1">
        <f>'PR-RAS'!E263</f>
        <v>913.49</v>
      </c>
      <c r="E259" s="1">
        <v>0</v>
      </c>
      <c r="F259" s="1">
        <v>0</v>
      </c>
      <c r="G259" s="2">
        <f t="shared" si="0"/>
        <v>713.60478000000001</v>
      </c>
      <c r="H259" s="2">
        <f t="shared" si="1"/>
        <v>0.56000000000005912</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938.93</v>
      </c>
      <c r="D260" s="1">
        <f>'PR-RAS'!E264</f>
        <v>913.49</v>
      </c>
      <c r="E260" s="1">
        <v>0</v>
      </c>
      <c r="F260" s="1">
        <v>0</v>
      </c>
      <c r="G260" s="2">
        <f t="shared" si="0"/>
        <v>716.37068999999997</v>
      </c>
      <c r="H260" s="2">
        <f t="shared" si="1"/>
        <v>0.56000000000005912</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938.93</v>
      </c>
      <c r="D262" s="1">
        <f>'PR-RAS'!E266</f>
        <v>913.49</v>
      </c>
      <c r="E262" s="1">
        <v>0</v>
      </c>
      <c r="F262" s="1">
        <v>0</v>
      </c>
      <c r="G262" s="2">
        <f t="shared" si="0"/>
        <v>721.90251000000001</v>
      </c>
      <c r="H262" s="2">
        <f t="shared" si="1"/>
        <v>0.56000000000005912</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897018.03</v>
      </c>
      <c r="D285" s="1">
        <f>'PR-RAS'!E289</f>
        <v>1071910.1399999999</v>
      </c>
      <c r="E285" s="1">
        <v>0</v>
      </c>
      <c r="F285" s="1">
        <v>0</v>
      </c>
      <c r="G285" s="2">
        <f t="shared" si="8"/>
        <v>863598.0800399998</v>
      </c>
      <c r="H285" s="2">
        <f t="shared" si="9"/>
        <v>0.16999999992549419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15219.580000000075</v>
      </c>
      <c r="E286" s="1">
        <v>0</v>
      </c>
      <c r="F286" s="1">
        <v>0</v>
      </c>
      <c r="G286" s="2">
        <f t="shared" si="8"/>
        <v>8675.1606000000411</v>
      </c>
      <c r="H286" s="2">
        <f t="shared" si="9"/>
        <v>0.41999999992549419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10597.5</v>
      </c>
      <c r="D287" s="1">
        <f>'PR-RAS'!E291</f>
        <v>0</v>
      </c>
      <c r="E287" s="1">
        <v>0</v>
      </c>
      <c r="F287" s="1">
        <v>0</v>
      </c>
      <c r="G287" s="2">
        <f t="shared" si="8"/>
        <v>3030.8849999999998</v>
      </c>
      <c r="H287" s="2">
        <f t="shared" si="9"/>
        <v>0.5</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22025.37</v>
      </c>
      <c r="D289" s="1">
        <f>'PR-RAS'!E293</f>
        <v>34402.6</v>
      </c>
      <c r="E289" s="1">
        <v>0</v>
      </c>
      <c r="F289" s="1">
        <v>0</v>
      </c>
      <c r="G289" s="2">
        <f t="shared" si="8"/>
        <v>26159.204159999998</v>
      </c>
      <c r="H289" s="2">
        <f t="shared" si="9"/>
        <v>0.77000000000043656</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1779.73</v>
      </c>
      <c r="D345" s="1">
        <f>'PR-RAS'!E350</f>
        <v>1279.8</v>
      </c>
      <c r="E345" s="1">
        <v>0</v>
      </c>
      <c r="F345" s="1">
        <v>0</v>
      </c>
      <c r="G345" s="2">
        <f t="shared" si="8"/>
        <v>1492.7295199999999</v>
      </c>
      <c r="H345" s="2">
        <f t="shared" si="9"/>
        <v>0.47000000000002728</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1779.73</v>
      </c>
      <c r="D358" s="1">
        <f>'PR-RAS'!E363</f>
        <v>1279.8</v>
      </c>
      <c r="E358" s="1">
        <v>0</v>
      </c>
      <c r="F358" s="1">
        <v>0</v>
      </c>
      <c r="G358" s="2">
        <f t="shared" si="8"/>
        <v>1549.1408099999999</v>
      </c>
      <c r="H358" s="2">
        <f t="shared" si="9"/>
        <v>0.47000000000002728</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1248.73</v>
      </c>
      <c r="D364" s="1">
        <f>'PR-RAS'!E369</f>
        <v>739.8</v>
      </c>
      <c r="E364" s="1">
        <v>0</v>
      </c>
      <c r="F364" s="1">
        <v>0</v>
      </c>
      <c r="G364" s="2">
        <f t="shared" si="8"/>
        <v>990.38378999999998</v>
      </c>
      <c r="H364" s="2">
        <f t="shared" si="9"/>
        <v>0.47000000000002728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1248.73</v>
      </c>
      <c r="D367" s="1">
        <f>'PR-RAS'!E372</f>
        <v>739.8</v>
      </c>
      <c r="E367" s="1">
        <v>0</v>
      </c>
      <c r="F367" s="1">
        <v>0</v>
      </c>
      <c r="G367" s="2">
        <f t="shared" si="8"/>
        <v>998.56877999999995</v>
      </c>
      <c r="H367" s="2">
        <f t="shared" si="9"/>
        <v>0.47000000000002728</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531</v>
      </c>
      <c r="D378" s="1">
        <f>'PR-RAS'!E383</f>
        <v>540</v>
      </c>
      <c r="E378" s="1">
        <v>0</v>
      </c>
      <c r="F378" s="1">
        <v>0</v>
      </c>
      <c r="G378" s="2">
        <f t="shared" si="8"/>
        <v>607.34699999999998</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531</v>
      </c>
      <c r="D379" s="1">
        <f>'PR-RAS'!E384</f>
        <v>540</v>
      </c>
      <c r="E379" s="1">
        <v>0</v>
      </c>
      <c r="F379" s="1">
        <v>0</v>
      </c>
      <c r="G379" s="2">
        <f t="shared" si="8"/>
        <v>608.95799999999997</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1779.73</v>
      </c>
      <c r="D403" s="1">
        <f>'PR-RAS'!E408</f>
        <v>1279.8</v>
      </c>
      <c r="E403" s="1">
        <v>0</v>
      </c>
      <c r="F403" s="1">
        <v>0</v>
      </c>
      <c r="G403" s="2">
        <f t="shared" si="8"/>
        <v>1744.41066</v>
      </c>
      <c r="H403" s="2">
        <f t="shared" si="9"/>
        <v>0.47000000000002728</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2197.9</v>
      </c>
      <c r="D405" s="1">
        <f>'PR-RAS'!E410</f>
        <v>2197.9</v>
      </c>
      <c r="E405" s="1">
        <v>0</v>
      </c>
      <c r="F405" s="1">
        <v>0</v>
      </c>
      <c r="G405" s="2">
        <f t="shared" si="8"/>
        <v>2663.8548000000005</v>
      </c>
      <c r="H405" s="2">
        <f t="shared" si="9"/>
        <v>0.1999999999998181</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886420.53</v>
      </c>
      <c r="D407" s="1">
        <f>'PR-RAS'!E412</f>
        <v>1087129.72</v>
      </c>
      <c r="E407" s="1">
        <v>0</v>
      </c>
      <c r="F407" s="1">
        <v>0</v>
      </c>
      <c r="G407" s="2">
        <f t="shared" si="8"/>
        <v>1242636.06782</v>
      </c>
      <c r="H407" s="2">
        <f t="shared" si="9"/>
        <v>0.75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898797.76</v>
      </c>
      <c r="D408" s="1">
        <f>'PR-RAS'!E413</f>
        <v>1073189.94</v>
      </c>
      <c r="E408" s="1">
        <v>0</v>
      </c>
      <c r="F408" s="1">
        <v>0</v>
      </c>
      <c r="G408" s="2">
        <f t="shared" si="8"/>
        <v>1239387.2994799998</v>
      </c>
      <c r="H408" s="2">
        <f t="shared" si="9"/>
        <v>0.30000000004656613</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13939.780000000028</v>
      </c>
      <c r="E409" s="1">
        <v>0</v>
      </c>
      <c r="F409" s="1">
        <v>0</v>
      </c>
      <c r="G409" s="2">
        <f t="shared" si="8"/>
        <v>11374.860480000021</v>
      </c>
      <c r="H409" s="2">
        <f t="shared" si="9"/>
        <v>0.21999999997206032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12377.229999999981</v>
      </c>
      <c r="D410" s="1">
        <f>'PR-RAS'!E415</f>
        <v>0</v>
      </c>
      <c r="E410" s="1">
        <v>0</v>
      </c>
      <c r="F410" s="1">
        <v>0</v>
      </c>
      <c r="G410" s="2">
        <f t="shared" si="8"/>
        <v>5062.2870699999921</v>
      </c>
      <c r="H410" s="2">
        <f t="shared" si="9"/>
        <v>0.22999999998137355</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24223.27</v>
      </c>
      <c r="D412" s="1">
        <f>'PR-RAS'!E417</f>
        <v>36600.5</v>
      </c>
      <c r="E412" s="1">
        <v>0</v>
      </c>
      <c r="F412" s="1">
        <v>0</v>
      </c>
      <c r="G412" s="2">
        <f t="shared" si="8"/>
        <v>40041.374969999997</v>
      </c>
      <c r="H412" s="2">
        <f t="shared" si="9"/>
        <v>0.77000000000043656</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886420.53</v>
      </c>
      <c r="D633" s="1">
        <f>'PR-RAS'!E639</f>
        <v>1087129.72</v>
      </c>
      <c r="E633" s="1">
        <v>0</v>
      </c>
      <c r="F633" s="1">
        <v>0</v>
      </c>
      <c r="G633" s="2">
        <f t="shared" si="10"/>
        <v>1934349.7410399998</v>
      </c>
      <c r="H633" s="2">
        <f t="shared" si="11"/>
        <v>0.75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898797.76</v>
      </c>
      <c r="D634" s="1">
        <f>'PR-RAS'!E640</f>
        <v>1073189.94</v>
      </c>
      <c r="E634" s="1">
        <v>0</v>
      </c>
      <c r="F634" s="1">
        <v>0</v>
      </c>
      <c r="G634" s="2">
        <f t="shared" si="10"/>
        <v>1927597.4461199997</v>
      </c>
      <c r="H634" s="2">
        <f t="shared" si="11"/>
        <v>0.30000000004656613</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13939.780000000028</v>
      </c>
      <c r="E635" s="1">
        <v>0</v>
      </c>
      <c r="F635" s="1">
        <v>0</v>
      </c>
      <c r="G635" s="2">
        <f t="shared" si="10"/>
        <v>17675.641040000035</v>
      </c>
      <c r="H635" s="2">
        <f t="shared" si="11"/>
        <v>0.21999999997206032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12377.229999999981</v>
      </c>
      <c r="D636" s="1">
        <f>'PR-RAS'!E642</f>
        <v>0</v>
      </c>
      <c r="E636" s="1">
        <v>0</v>
      </c>
      <c r="F636" s="1">
        <v>0</v>
      </c>
      <c r="G636" s="2">
        <f t="shared" si="10"/>
        <v>7859.541049999988</v>
      </c>
      <c r="H636" s="2">
        <f t="shared" si="11"/>
        <v>0.22999999998137355</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24223.27</v>
      </c>
      <c r="D638" s="1">
        <f>'PR-RAS'!E644</f>
        <v>36600.5</v>
      </c>
      <c r="E638" s="1">
        <v>0</v>
      </c>
      <c r="F638" s="1">
        <v>0</v>
      </c>
      <c r="G638" s="2">
        <f t="shared" si="10"/>
        <v>62059.259990000006</v>
      </c>
      <c r="H638" s="2">
        <f t="shared" si="11"/>
        <v>0.77000000000043656</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36600.499999999985</v>
      </c>
      <c r="D640" s="1">
        <f>'PR-RAS'!E646</f>
        <v>22660.719999999972</v>
      </c>
      <c r="E640" s="1">
        <v>0</v>
      </c>
      <c r="F640" s="1">
        <v>0</v>
      </c>
      <c r="G640" s="2">
        <f t="shared" si="10"/>
        <v>52348.119659999953</v>
      </c>
      <c r="H640" s="2">
        <f t="shared" si="11"/>
        <v>0.78000000004249159</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67702.83</v>
      </c>
      <c r="D641" s="1">
        <f>'PR-RAS'!E647</f>
        <v>81217.649999999994</v>
      </c>
      <c r="E641" s="1">
        <v>0</v>
      </c>
      <c r="F641" s="1">
        <v>0</v>
      </c>
      <c r="G641" s="2">
        <f t="shared" si="10"/>
        <v>147288.4032</v>
      </c>
      <c r="H641" s="2">
        <f t="shared" si="11"/>
        <v>0.52000000000407454</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9075.7900000000009</v>
      </c>
      <c r="D642" s="1">
        <f>'PR-RAS'!E649</f>
        <v>9880.2000000000007</v>
      </c>
      <c r="E642" s="1">
        <v>0</v>
      </c>
      <c r="F642" s="1">
        <v>0</v>
      </c>
      <c r="G642" s="2">
        <f t="shared" si="10"/>
        <v>18483.997790000001</v>
      </c>
      <c r="H642" s="2">
        <f t="shared" si="11"/>
        <v>0.40999999999985448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92075.28</v>
      </c>
      <c r="D643" s="1">
        <f>'PR-RAS'!E650</f>
        <v>135812.06</v>
      </c>
      <c r="E643" s="1">
        <v>0</v>
      </c>
      <c r="F643" s="1">
        <v>0</v>
      </c>
      <c r="G643" s="2">
        <f t="shared" si="10"/>
        <v>233495.01480000003</v>
      </c>
      <c r="H643" s="2">
        <f t="shared" si="11"/>
        <v>0.33999999999650754</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91270.87</v>
      </c>
      <c r="D644" s="1">
        <f>'PR-RAS'!E651</f>
        <v>129137.42</v>
      </c>
      <c r="E644" s="1">
        <v>0</v>
      </c>
      <c r="F644" s="1">
        <v>0</v>
      </c>
      <c r="G644" s="2">
        <f t="shared" si="10"/>
        <v>224757.89152999999</v>
      </c>
      <c r="H644" s="2">
        <f t="shared" si="11"/>
        <v>0.55000000000291038</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9880.2000000000116</v>
      </c>
      <c r="D645" s="1">
        <f>'PR-RAS'!E652</f>
        <v>16554.840000000011</v>
      </c>
      <c r="E645" s="1">
        <v>0</v>
      </c>
      <c r="F645" s="1">
        <v>0</v>
      </c>
      <c r="G645" s="2">
        <f t="shared" si="10"/>
        <v>27685.482720000022</v>
      </c>
      <c r="H645" s="2">
        <f t="shared" si="11"/>
        <v>0.36000000000058208</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43</v>
      </c>
      <c r="D647" s="1">
        <f>'PR-RAS'!E654</f>
        <v>40</v>
      </c>
      <c r="E647" s="1">
        <v>0</v>
      </c>
      <c r="F647" s="1">
        <v>0</v>
      </c>
      <c r="G647" s="2">
        <f t="shared" si="10"/>
        <v>79.457999999999998</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31</v>
      </c>
      <c r="D649" s="1">
        <f>'PR-RAS'!E656</f>
        <v>30</v>
      </c>
      <c r="E649" s="1">
        <v>0</v>
      </c>
      <c r="F649" s="1">
        <v>0</v>
      </c>
      <c r="G649" s="2">
        <f t="shared" si="10"/>
        <v>58.968000000000004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771582.26</v>
      </c>
      <c r="D668" s="1">
        <f>'PR-RAS'!E675</f>
        <v>945866.01</v>
      </c>
      <c r="E668" s="1">
        <v>0</v>
      </c>
      <c r="F668" s="1">
        <v>0</v>
      </c>
      <c r="G668" s="2">
        <f t="shared" si="10"/>
        <v>1776430.6247600003</v>
      </c>
      <c r="H668" s="2">
        <f t="shared" si="11"/>
        <v>0.27000000001862645</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353.08</v>
      </c>
      <c r="D669" s="1">
        <f>'PR-RAS'!E676</f>
        <v>1000</v>
      </c>
      <c r="E669" s="1">
        <v>0</v>
      </c>
      <c r="F669" s="1">
        <v>0</v>
      </c>
      <c r="G669" s="2">
        <f t="shared" si="10"/>
        <v>1571.85744</v>
      </c>
      <c r="H669" s="2">
        <f t="shared" si="11"/>
        <v>7.9999999999984084E-2</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531</v>
      </c>
      <c r="D670" s="1">
        <f>'PR-RAS'!E677</f>
        <v>540</v>
      </c>
      <c r="E670" s="1">
        <v>0</v>
      </c>
      <c r="F670" s="1">
        <v>0</v>
      </c>
      <c r="G670" s="2">
        <f t="shared" si="10"/>
        <v>1077.759</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2130.9899999999998</v>
      </c>
      <c r="D709" s="1">
        <f>'PR-RAS'!E716</f>
        <v>0</v>
      </c>
      <c r="E709" s="1">
        <v>0</v>
      </c>
      <c r="F709" s="1">
        <v>0</v>
      </c>
      <c r="G709" s="2">
        <f t="shared" si="10"/>
        <v>1508.7409199999997</v>
      </c>
      <c r="H709" s="2">
        <f t="shared" si="11"/>
        <v>1.0000000000218279E-2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1474.38</v>
      </c>
      <c r="D710" s="1">
        <f>'PR-RAS'!E717</f>
        <v>2207.1999999999998</v>
      </c>
      <c r="E710" s="1">
        <v>0</v>
      </c>
      <c r="F710" s="1">
        <v>0</v>
      </c>
      <c r="G710" s="2">
        <f t="shared" si="10"/>
        <v>4175.1450199999999</v>
      </c>
      <c r="H710" s="2">
        <f t="shared" si="11"/>
        <v>0.57999999999992724</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19403.48</v>
      </c>
      <c r="D711" s="1">
        <f>'PR-RAS'!E718</f>
        <v>21217.07</v>
      </c>
      <c r="E711" s="1">
        <v>0</v>
      </c>
      <c r="F711" s="1">
        <v>0</v>
      </c>
      <c r="G711" s="2">
        <f t="shared" si="10"/>
        <v>43904.710199999994</v>
      </c>
      <c r="H711" s="2">
        <f t="shared" si="11"/>
        <v>0.5499999999992724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1955.74</v>
      </c>
      <c r="D713" s="1">
        <f>'PR-RAS'!E720</f>
        <v>1911.24</v>
      </c>
      <c r="E713" s="1">
        <v>0</v>
      </c>
      <c r="F713" s="1">
        <v>0</v>
      </c>
      <c r="G713" s="2">
        <f t="shared" si="10"/>
        <v>4114.0926399999998</v>
      </c>
      <c r="H713" s="2">
        <f t="shared" si="11"/>
        <v>0.5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130.94</v>
      </c>
      <c r="D714" s="1">
        <f>'PR-RAS'!E721</f>
        <v>0</v>
      </c>
      <c r="E714" s="1">
        <v>0</v>
      </c>
      <c r="F714" s="1">
        <v>0</v>
      </c>
      <c r="G714" s="2">
        <f t="shared" si="10"/>
        <v>93.360219999999998</v>
      </c>
      <c r="H714" s="2">
        <f t="shared" si="11"/>
        <v>6.0000000000002274E-2</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874.99</v>
      </c>
      <c r="D715" s="1">
        <f>'PR-RAS'!E722</f>
        <v>228.23</v>
      </c>
      <c r="E715" s="1">
        <v>0</v>
      </c>
      <c r="F715" s="1">
        <v>0</v>
      </c>
      <c r="G715" s="2">
        <f t="shared" si="10"/>
        <v>950.65530000000001</v>
      </c>
      <c r="H715" s="2">
        <f t="shared" si="11"/>
        <v>0.23999999999998067</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472054.37000000011</v>
      </c>
      <c r="D984" s="6">
        <f>BILANCA!E6</f>
        <v>472587.9800000001</v>
      </c>
      <c r="E984" s="6">
        <v>0</v>
      </c>
      <c r="F984" s="6">
        <v>0</v>
      </c>
      <c r="G984" s="7">
        <f t="shared" ref="G984:G1241" si="22">B984/1000*C984+B984/500*D984</f>
        <v>1417.2303300000003</v>
      </c>
      <c r="H984" s="7">
        <f t="shared" si="19"/>
        <v>0.39000000001396984</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376622.06000000011</v>
      </c>
      <c r="D985" s="1">
        <f>BILANCA!E7</f>
        <v>373268.26000000007</v>
      </c>
      <c r="E985" s="1">
        <v>0</v>
      </c>
      <c r="F985" s="1">
        <v>0</v>
      </c>
      <c r="G985" s="2">
        <f t="shared" si="22"/>
        <v>2246.3171600000005</v>
      </c>
      <c r="H985" s="2">
        <f t="shared" si="19"/>
        <v>0.3200000001816079</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23633.18</v>
      </c>
      <c r="D986" s="1">
        <f>BILANCA!E8</f>
        <v>23633.18</v>
      </c>
      <c r="E986" s="1">
        <v>0</v>
      </c>
      <c r="F986" s="1">
        <v>0</v>
      </c>
      <c r="G986" s="2">
        <f t="shared" si="22"/>
        <v>212.69862000000001</v>
      </c>
      <c r="H986" s="2">
        <f t="shared" si="19"/>
        <v>0.36000000000058208</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23633.18</v>
      </c>
      <c r="D987" s="1">
        <f>BILANCA!E9</f>
        <v>23633.18</v>
      </c>
      <c r="E987" s="1">
        <v>0</v>
      </c>
      <c r="F987" s="1">
        <v>0</v>
      </c>
      <c r="G987" s="2">
        <f t="shared" si="22"/>
        <v>283.59816000000001</v>
      </c>
      <c r="H987" s="2">
        <f t="shared" si="19"/>
        <v>0.36000000000058208</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352988.88000000012</v>
      </c>
      <c r="D990" s="1">
        <f>BILANCA!E12</f>
        <v>349635.08000000007</v>
      </c>
      <c r="E990" s="1">
        <v>0</v>
      </c>
      <c r="F990" s="1">
        <v>0</v>
      </c>
      <c r="G990" s="2">
        <f t="shared" si="22"/>
        <v>7365.8132800000021</v>
      </c>
      <c r="H990" s="2">
        <f t="shared" si="19"/>
        <v>0.19999999995343387</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341459.09000000008</v>
      </c>
      <c r="D991" s="1">
        <f>BILANCA!E13</f>
        <v>329039.05000000005</v>
      </c>
      <c r="E991" s="1">
        <v>0</v>
      </c>
      <c r="F991" s="1">
        <v>0</v>
      </c>
      <c r="G991" s="2">
        <f t="shared" si="22"/>
        <v>7996.2975200000019</v>
      </c>
      <c r="H991" s="2">
        <f t="shared" si="19"/>
        <v>0.14000000013038516</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993603.42</v>
      </c>
      <c r="D993" s="1">
        <f>BILANCA!E15</f>
        <v>993603.42</v>
      </c>
      <c r="E993" s="1">
        <v>0</v>
      </c>
      <c r="F993" s="1">
        <v>0</v>
      </c>
      <c r="G993" s="2">
        <f t="shared" si="22"/>
        <v>29808.102599999998</v>
      </c>
      <c r="H993" s="2">
        <f t="shared" si="19"/>
        <v>0.84000000008381903</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652144.32999999996</v>
      </c>
      <c r="D996" s="1">
        <f>BILANCA!E18</f>
        <v>664564.37</v>
      </c>
      <c r="E996" s="1">
        <v>0</v>
      </c>
      <c r="F996" s="1">
        <v>0</v>
      </c>
      <c r="G996" s="2">
        <f t="shared" si="22"/>
        <v>25756.549909999994</v>
      </c>
      <c r="H996" s="2">
        <f t="shared" si="19"/>
        <v>0.69999999995343387</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4760.9300000000221</v>
      </c>
      <c r="D997" s="1">
        <f>BILANCA!E19</f>
        <v>14367.170000000013</v>
      </c>
      <c r="E997" s="1">
        <v>0</v>
      </c>
      <c r="F997" s="1">
        <v>0</v>
      </c>
      <c r="G997" s="2">
        <f t="shared" si="22"/>
        <v>468.9337800000007</v>
      </c>
      <c r="H997" s="2">
        <f t="shared" si="19"/>
        <v>0.23999999999068677</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173906.67</v>
      </c>
      <c r="D998" s="1">
        <f>BILANCA!E20</f>
        <v>204514.54</v>
      </c>
      <c r="E998" s="1">
        <v>0</v>
      </c>
      <c r="F998" s="1">
        <v>0</v>
      </c>
      <c r="G998" s="2">
        <f t="shared" si="22"/>
        <v>8744.036250000001</v>
      </c>
      <c r="H998" s="2">
        <f t="shared" si="19"/>
        <v>0.78999999997904524</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4169.45</v>
      </c>
      <c r="D999" s="1">
        <f>BILANCA!E21</f>
        <v>3947.62</v>
      </c>
      <c r="E999" s="1">
        <v>0</v>
      </c>
      <c r="F999" s="1">
        <v>0</v>
      </c>
      <c r="G999" s="2">
        <f t="shared" si="22"/>
        <v>193.03504000000001</v>
      </c>
      <c r="H999" s="2">
        <f t="shared" si="19"/>
        <v>0.82999999999992724</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17192.41</v>
      </c>
      <c r="D1000" s="1">
        <f>BILANCA!E22</f>
        <v>12889.37</v>
      </c>
      <c r="E1000" s="1">
        <v>0</v>
      </c>
      <c r="F1000" s="1">
        <v>0</v>
      </c>
      <c r="G1000" s="2">
        <f t="shared" si="22"/>
        <v>730.5095500000001</v>
      </c>
      <c r="H1000" s="2">
        <f t="shared" si="19"/>
        <v>0.78000000000065484</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976.4</v>
      </c>
      <c r="D1002" s="1">
        <f>BILANCA!E24</f>
        <v>2983.57</v>
      </c>
      <c r="E1002" s="1">
        <v>0</v>
      </c>
      <c r="F1002" s="1">
        <v>0</v>
      </c>
      <c r="G1002" s="2">
        <f t="shared" si="22"/>
        <v>131.92725999999999</v>
      </c>
      <c r="H1002" s="2">
        <f t="shared" si="19"/>
        <v>0.82999999999981355</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8091.49</v>
      </c>
      <c r="D1003" s="1">
        <f>BILANCA!E25</f>
        <v>8091.49</v>
      </c>
      <c r="E1003" s="1">
        <v>0</v>
      </c>
      <c r="F1003" s="1">
        <v>0</v>
      </c>
      <c r="G1003" s="2">
        <f t="shared" si="22"/>
        <v>485.48940000000005</v>
      </c>
      <c r="H1003" s="2">
        <f t="shared" si="19"/>
        <v>0.97999999999956344</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15373.92</v>
      </c>
      <c r="D1004" s="1">
        <f>BILANCA!E26</f>
        <v>13301.16</v>
      </c>
      <c r="E1004" s="1">
        <v>0</v>
      </c>
      <c r="F1004" s="1">
        <v>0</v>
      </c>
      <c r="G1004" s="2">
        <f t="shared" si="22"/>
        <v>881.5010400000001</v>
      </c>
      <c r="H1004" s="2">
        <f t="shared" si="19"/>
        <v>0.23999999999978172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214949.41</v>
      </c>
      <c r="D1006" s="1">
        <f>BILANCA!E28</f>
        <v>231360.58</v>
      </c>
      <c r="E1006" s="1">
        <v>0</v>
      </c>
      <c r="F1006" s="1">
        <v>0</v>
      </c>
      <c r="G1006" s="2">
        <f t="shared" si="22"/>
        <v>15586.42311</v>
      </c>
      <c r="H1006" s="2">
        <f t="shared" si="19"/>
        <v>0.83000000001629815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6768.8600000000006</v>
      </c>
      <c r="D1013" s="1">
        <f>BILANCA!E35</f>
        <v>6228.8600000000006</v>
      </c>
      <c r="E1013" s="1">
        <v>0</v>
      </c>
      <c r="F1013" s="1">
        <v>0</v>
      </c>
      <c r="G1013" s="2">
        <f t="shared" si="22"/>
        <v>576.79740000000004</v>
      </c>
      <c r="H1013" s="2">
        <f t="shared" si="19"/>
        <v>0.27999999999883585</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18564.84</v>
      </c>
      <c r="D1014" s="1">
        <f>BILANCA!E36</f>
        <v>19104.84</v>
      </c>
      <c r="E1014" s="1">
        <v>0</v>
      </c>
      <c r="F1014" s="1">
        <v>0</v>
      </c>
      <c r="G1014" s="2">
        <f t="shared" si="22"/>
        <v>1760.0101199999999</v>
      </c>
      <c r="H1014" s="2">
        <f t="shared" si="19"/>
        <v>0.31999999999970896</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6768.86</v>
      </c>
      <c r="D1015" s="1">
        <f>BILANCA!E37</f>
        <v>6768.86</v>
      </c>
      <c r="E1015" s="1">
        <v>0</v>
      </c>
      <c r="F1015" s="1">
        <v>0</v>
      </c>
      <c r="G1015" s="2">
        <f t="shared" si="22"/>
        <v>649.81056000000001</v>
      </c>
      <c r="H1015" s="2">
        <f t="shared" si="19"/>
        <v>0.28000000000065484</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18564.84</v>
      </c>
      <c r="D1018" s="1">
        <f>BILANCA!E40</f>
        <v>19644.84</v>
      </c>
      <c r="E1018" s="1">
        <v>0</v>
      </c>
      <c r="F1018" s="1">
        <v>0</v>
      </c>
      <c r="G1018" s="2">
        <f t="shared" si="22"/>
        <v>2024.9082000000003</v>
      </c>
      <c r="H1018" s="2">
        <f t="shared" si="19"/>
        <v>0.31999999999970896</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40956.949999999997</v>
      </c>
      <c r="D1032" s="1">
        <f>BILANCA!E54</f>
        <v>40896.43</v>
      </c>
      <c r="E1032" s="1">
        <v>0</v>
      </c>
      <c r="F1032" s="1">
        <v>0</v>
      </c>
      <c r="G1032" s="2">
        <f t="shared" si="22"/>
        <v>6014.7406899999996</v>
      </c>
      <c r="H1032" s="2">
        <f t="shared" si="19"/>
        <v>0.48000000000320142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40956.949999999997</v>
      </c>
      <c r="D1033" s="1">
        <f>BILANCA!E55</f>
        <v>40896.43</v>
      </c>
      <c r="E1033" s="1">
        <v>0</v>
      </c>
      <c r="F1033" s="1">
        <v>0</v>
      </c>
      <c r="G1033" s="2">
        <f t="shared" si="22"/>
        <v>6137.4904999999999</v>
      </c>
      <c r="H1033" s="2">
        <f t="shared" si="19"/>
        <v>0.48000000000320142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95432.31</v>
      </c>
      <c r="D1046" s="1">
        <f>BILANCA!E68</f>
        <v>99319.72</v>
      </c>
      <c r="E1046" s="1">
        <v>0</v>
      </c>
      <c r="F1046" s="1">
        <v>0</v>
      </c>
      <c r="G1046" s="2">
        <f t="shared" si="22"/>
        <v>18526.520250000001</v>
      </c>
      <c r="H1046" s="2">
        <f t="shared" si="19"/>
        <v>0.58999999999650754</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9880.2000000000007</v>
      </c>
      <c r="D1047" s="1">
        <f>BILANCA!E69</f>
        <v>16554.84</v>
      </c>
      <c r="E1047" s="1">
        <v>0</v>
      </c>
      <c r="F1047" s="1">
        <v>0</v>
      </c>
      <c r="G1047" s="2">
        <f t="shared" si="22"/>
        <v>2751.3523200000004</v>
      </c>
      <c r="H1047" s="2">
        <f t="shared" si="19"/>
        <v>0.36000000000058208</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9880.2000000000007</v>
      </c>
      <c r="D1048" s="1">
        <f>BILANCA!E70</f>
        <v>16554.84</v>
      </c>
      <c r="E1048" s="1">
        <v>0</v>
      </c>
      <c r="F1048" s="1">
        <v>0</v>
      </c>
      <c r="G1048" s="2">
        <f t="shared" si="22"/>
        <v>2794.3422000000005</v>
      </c>
      <c r="H1048" s="2">
        <f t="shared" si="19"/>
        <v>0.36000000000058208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9880.2000000000007</v>
      </c>
      <c r="D1050" s="1">
        <f>BILANCA!E72</f>
        <v>16554.84</v>
      </c>
      <c r="E1050" s="1">
        <v>0</v>
      </c>
      <c r="F1050" s="1">
        <v>0</v>
      </c>
      <c r="G1050" s="2">
        <f t="shared" si="22"/>
        <v>2880.3219600000002</v>
      </c>
      <c r="H1050" s="2">
        <f t="shared" si="19"/>
        <v>0.36000000000058208</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17849.28</v>
      </c>
      <c r="D1056" s="1">
        <f>BILANCA!E78</f>
        <v>1547.23</v>
      </c>
      <c r="E1056" s="1">
        <v>0</v>
      </c>
      <c r="F1056" s="1">
        <v>0</v>
      </c>
      <c r="G1056" s="2">
        <f t="shared" si="22"/>
        <v>1528.89302</v>
      </c>
      <c r="H1056" s="2">
        <f t="shared" si="19"/>
        <v>0.50999999999885404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909.61</v>
      </c>
      <c r="D1062" s="1">
        <f>BILANCA!E84</f>
        <v>909.61</v>
      </c>
      <c r="E1062" s="1">
        <v>0</v>
      </c>
      <c r="F1062" s="1">
        <v>0</v>
      </c>
      <c r="G1062" s="2">
        <f t="shared" si="22"/>
        <v>215.57756999999998</v>
      </c>
      <c r="H1062" s="2">
        <f t="shared" si="19"/>
        <v>0.77999999999997272</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16939.669999999998</v>
      </c>
      <c r="D1064" s="1">
        <f>BILANCA!E86</f>
        <v>637.62</v>
      </c>
      <c r="E1064" s="1">
        <v>0</v>
      </c>
      <c r="F1064" s="1">
        <v>0</v>
      </c>
      <c r="G1064" s="2">
        <f t="shared" si="22"/>
        <v>1475.40771</v>
      </c>
      <c r="H1064" s="2">
        <f t="shared" si="19"/>
        <v>0.71000000000174168</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67702.83</v>
      </c>
      <c r="D1148" s="1">
        <f>BILANCA!E170</f>
        <v>81217.649999999994</v>
      </c>
      <c r="E1148" s="1">
        <v>0</v>
      </c>
      <c r="F1148" s="1">
        <v>0</v>
      </c>
      <c r="G1148" s="2">
        <f t="shared" si="22"/>
        <v>37972.791449999997</v>
      </c>
      <c r="H1148" s="2">
        <f t="shared" si="23"/>
        <v>0.52000000000407454</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67702.83</v>
      </c>
      <c r="D1151" s="1">
        <f>BILANCA!E173</f>
        <v>81217.649999999994</v>
      </c>
      <c r="E1151" s="1">
        <v>0</v>
      </c>
      <c r="F1151" s="1">
        <v>0</v>
      </c>
      <c r="G1151" s="2">
        <f t="shared" si="22"/>
        <v>38663.205839999995</v>
      </c>
      <c r="H1151" s="2">
        <f t="shared" si="23"/>
        <v>0.52000000000407454</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472054.37</v>
      </c>
      <c r="D1152" s="1">
        <f>BILANCA!E175</f>
        <v>472587.98000000004</v>
      </c>
      <c r="E1152" s="1">
        <v>0</v>
      </c>
      <c r="F1152" s="1">
        <v>0</v>
      </c>
      <c r="G1152" s="2">
        <f t="shared" si="22"/>
        <v>239511.92577000003</v>
      </c>
      <c r="H1152" s="2">
        <f t="shared" si="23"/>
        <v>0.38999999995576218</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132032.81000000003</v>
      </c>
      <c r="D1153" s="1">
        <f>BILANCA!E176</f>
        <v>121980.44</v>
      </c>
      <c r="E1153" s="1">
        <v>0</v>
      </c>
      <c r="F1153" s="1">
        <v>0</v>
      </c>
      <c r="G1153" s="2">
        <f t="shared" si="22"/>
        <v>63918.92730000001</v>
      </c>
      <c r="H1153" s="2">
        <f t="shared" si="23"/>
        <v>0.62999999997555278</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132032.81000000003</v>
      </c>
      <c r="D1154" s="1">
        <f>BILANCA!E177</f>
        <v>121980.44</v>
      </c>
      <c r="E1154" s="1">
        <v>0</v>
      </c>
      <c r="F1154" s="1">
        <v>0</v>
      </c>
      <c r="G1154" s="2">
        <f t="shared" si="22"/>
        <v>64294.920990000013</v>
      </c>
      <c r="H1154" s="2">
        <f t="shared" si="23"/>
        <v>0.62999999997555278</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67562.83</v>
      </c>
      <c r="D1155" s="1">
        <f>BILANCA!E178</f>
        <v>81049.649999999994</v>
      </c>
      <c r="E1155" s="1">
        <v>0</v>
      </c>
      <c r="F1155" s="1">
        <v>0</v>
      </c>
      <c r="G1155" s="2">
        <f t="shared" si="22"/>
        <v>39501.886359999997</v>
      </c>
      <c r="H1155" s="2">
        <f t="shared" si="23"/>
        <v>0.52000000000407454</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47333.87</v>
      </c>
      <c r="D1156" s="1">
        <f>BILANCA!E179</f>
        <v>40096.81</v>
      </c>
      <c r="E1156" s="1">
        <v>0</v>
      </c>
      <c r="F1156" s="1">
        <v>0</v>
      </c>
      <c r="G1156" s="2">
        <f t="shared" si="22"/>
        <v>22062.255769999996</v>
      </c>
      <c r="H1156" s="2">
        <f t="shared" si="23"/>
        <v>0.31999999999970896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50.21</v>
      </c>
      <c r="D1157" s="1">
        <f>BILANCA!E180</f>
        <v>50.13</v>
      </c>
      <c r="E1157" s="1">
        <v>0</v>
      </c>
      <c r="F1157" s="1">
        <v>0</v>
      </c>
      <c r="G1157" s="2">
        <f t="shared" si="22"/>
        <v>26.181779999999996</v>
      </c>
      <c r="H1157" s="2">
        <f t="shared" si="23"/>
        <v>0.34000000000000341</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50.21</v>
      </c>
      <c r="D1160" s="1">
        <f>BILANCA!E183</f>
        <v>50.13</v>
      </c>
      <c r="E1160" s="1">
        <v>0</v>
      </c>
      <c r="F1160" s="1">
        <v>0</v>
      </c>
      <c r="G1160" s="2">
        <f t="shared" si="22"/>
        <v>26.633189999999999</v>
      </c>
      <c r="H1160" s="2">
        <f t="shared" si="23"/>
        <v>0.34000000000000341</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17085.900000000001</v>
      </c>
      <c r="D1165" s="1">
        <f>BILANCA!E188</f>
        <v>783.85</v>
      </c>
      <c r="E1165" s="1">
        <v>0</v>
      </c>
      <c r="F1165" s="1">
        <v>0</v>
      </c>
      <c r="G1165" s="2">
        <f t="shared" si="22"/>
        <v>3394.9551999999999</v>
      </c>
      <c r="H1165" s="2">
        <f t="shared" si="23"/>
        <v>0.24999999999852207</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340021.56</v>
      </c>
      <c r="D1214" s="1">
        <f>BILANCA!E237</f>
        <v>350607.54000000004</v>
      </c>
      <c r="E1214" s="1">
        <v>0</v>
      </c>
      <c r="F1214" s="1">
        <v>0</v>
      </c>
      <c r="G1214" s="2">
        <f t="shared" si="22"/>
        <v>240525.66384000005</v>
      </c>
      <c r="H1214" s="2">
        <f t="shared" si="23"/>
        <v>0.8999999999650754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376622.06</v>
      </c>
      <c r="D1215" s="1">
        <f>BILANCA!E238</f>
        <v>373268.26</v>
      </c>
      <c r="E1215" s="1">
        <v>0</v>
      </c>
      <c r="F1215" s="1">
        <v>0</v>
      </c>
      <c r="G1215" s="2">
        <f t="shared" si="22"/>
        <v>260572.79056000002</v>
      </c>
      <c r="H1215" s="2">
        <f t="shared" si="23"/>
        <v>0.32000000000698492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376622.06</v>
      </c>
      <c r="D1216" s="1">
        <f>BILANCA!E239</f>
        <v>373268.26</v>
      </c>
      <c r="E1216" s="1">
        <v>0</v>
      </c>
      <c r="F1216" s="1">
        <v>0</v>
      </c>
      <c r="G1216" s="2">
        <f t="shared" si="22"/>
        <v>261695.94914000004</v>
      </c>
      <c r="H1216" s="2">
        <f t="shared" si="23"/>
        <v>0.32000000000698492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350141.63</v>
      </c>
      <c r="D1217" s="1">
        <f>BILANCA!E240</f>
        <v>373268.26</v>
      </c>
      <c r="E1217" s="1">
        <v>0</v>
      </c>
      <c r="F1217" s="1">
        <v>0</v>
      </c>
      <c r="G1217" s="2">
        <f t="shared" si="22"/>
        <v>256622.68710000001</v>
      </c>
      <c r="H1217" s="2">
        <f t="shared" si="23"/>
        <v>0.63000000000465661</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26480.43</v>
      </c>
      <c r="D1218" s="1">
        <f>BILANCA!E241</f>
        <v>0</v>
      </c>
      <c r="E1218" s="1">
        <v>0</v>
      </c>
      <c r="F1218" s="1">
        <v>0</v>
      </c>
      <c r="G1218" s="2">
        <f t="shared" si="22"/>
        <v>6222.9010499999995</v>
      </c>
      <c r="H1218" s="2">
        <f t="shared" si="23"/>
        <v>0.43000000000029104</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-36600.5</v>
      </c>
      <c r="D1222" s="1">
        <f>BILANCA!E245</f>
        <v>-22660.719999999998</v>
      </c>
      <c r="E1222" s="1">
        <v>0</v>
      </c>
      <c r="F1222" s="1">
        <v>0</v>
      </c>
      <c r="G1222" s="2">
        <f t="shared" si="22"/>
        <v>-19579.343659999999</v>
      </c>
      <c r="H1222" s="2">
        <f t="shared" si="23"/>
        <v>0.78000000000247383</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36600.5</v>
      </c>
      <c r="D1227" s="1">
        <f>BILANCA!E250</f>
        <v>22660.719999999998</v>
      </c>
      <c r="E1227" s="1">
        <v>0</v>
      </c>
      <c r="F1227" s="1">
        <v>0</v>
      </c>
      <c r="G1227" s="2">
        <f t="shared" si="22"/>
        <v>19988.95336</v>
      </c>
      <c r="H1227" s="2">
        <f t="shared" si="23"/>
        <v>0.78000000000247383</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34402.6</v>
      </c>
      <c r="D1228" s="1">
        <f>BILANCA!E251</f>
        <v>21920.92</v>
      </c>
      <c r="E1228" s="1">
        <v>0</v>
      </c>
      <c r="F1228" s="1">
        <v>0</v>
      </c>
      <c r="G1228" s="2">
        <f t="shared" si="22"/>
        <v>19169.887799999997</v>
      </c>
      <c r="H1228" s="2">
        <f t="shared" si="23"/>
        <v>0.48000000000320142</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2197.9</v>
      </c>
      <c r="D1229" s="1">
        <f>BILANCA!E252</f>
        <v>739.8</v>
      </c>
      <c r="E1229" s="1">
        <v>0</v>
      </c>
      <c r="F1229" s="1">
        <v>0</v>
      </c>
      <c r="G1229" s="2">
        <f t="shared" si="22"/>
        <v>904.66499999999996</v>
      </c>
      <c r="H1229" s="2">
        <f t="shared" si="23"/>
        <v>0.29999999999995453</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34879.019999999997</v>
      </c>
      <c r="D1236" s="1">
        <f>BILANCA!E259</f>
        <v>585</v>
      </c>
      <c r="E1236" s="1">
        <v>0</v>
      </c>
      <c r="F1236" s="1">
        <v>0</v>
      </c>
      <c r="G1236" s="2">
        <f t="shared" si="22"/>
        <v>9120.4020600000003</v>
      </c>
      <c r="H1236" s="2">
        <f t="shared" si="23"/>
        <v>1.9999999996798579E-2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34879.019999999997</v>
      </c>
      <c r="D1237" s="1">
        <f>BILANCA!E260</f>
        <v>585</v>
      </c>
      <c r="E1237" s="1">
        <v>0</v>
      </c>
      <c r="F1237" s="1">
        <v>0</v>
      </c>
      <c r="G1237" s="2">
        <f t="shared" si="22"/>
        <v>9156.4510799999989</v>
      </c>
      <c r="H1237" s="2">
        <f t="shared" si="23"/>
        <v>1.9999999996798579E-2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16939.669999999998</v>
      </c>
      <c r="D1244" s="1">
        <f>BILANCA!E268</f>
        <v>637.62</v>
      </c>
      <c r="E1244" s="1">
        <v>0</v>
      </c>
      <c r="F1244" s="1">
        <v>0</v>
      </c>
      <c r="G1244" s="2">
        <f t="shared" si="24"/>
        <v>4754.0915099999993</v>
      </c>
      <c r="H1244" s="2">
        <f t="shared" si="23"/>
        <v>0.71000000000174168</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132032.81</v>
      </c>
      <c r="D1264" s="1">
        <f>BILANCA!E288</f>
        <v>121980.44</v>
      </c>
      <c r="E1264" s="1">
        <v>0</v>
      </c>
      <c r="F1264" s="1">
        <v>0</v>
      </c>
      <c r="G1264" s="2">
        <f t="shared" si="24"/>
        <v>105654.22689000001</v>
      </c>
      <c r="H1264" s="2">
        <f t="shared" si="23"/>
        <v>0.63000000000465661</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16939.669999999998</v>
      </c>
      <c r="D1278" s="1">
        <f>BILANCA!E302</f>
        <v>637.62</v>
      </c>
      <c r="E1278" s="1">
        <v>0</v>
      </c>
      <c r="F1278" s="1">
        <v>0</v>
      </c>
      <c r="G1278" s="2">
        <f t="shared" si="24"/>
        <v>5373.3984499999988</v>
      </c>
      <c r="H1278" s="2">
        <f t="shared" si="23"/>
        <v>0.71000000000174168</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898797.76</v>
      </c>
      <c r="D1408" s="1">
        <f>'RAS-funkcijski'!E114</f>
        <v>1073189.94</v>
      </c>
      <c r="E1408" s="1">
        <v>0</v>
      </c>
      <c r="F1408" s="1">
        <v>0</v>
      </c>
      <c r="G1408" s="2">
        <f t="shared" si="24"/>
        <v>334969.5404</v>
      </c>
      <c r="H1408" s="2">
        <f t="shared" si="27"/>
        <v>0.30000000004656613</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898797.76</v>
      </c>
      <c r="D1412" s="1">
        <f>'RAS-funkcijski'!E118</f>
        <v>1073189.94</v>
      </c>
      <c r="E1412" s="1">
        <v>0</v>
      </c>
      <c r="F1412" s="1">
        <v>0</v>
      </c>
      <c r="G1412" s="2">
        <f t="shared" si="24"/>
        <v>347150.25095999998</v>
      </c>
      <c r="H1412" s="2">
        <f t="shared" si="27"/>
        <v>0.30000000004656613</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898797.76</v>
      </c>
      <c r="D1414" s="1">
        <f>'RAS-funkcijski'!E120</f>
        <v>1073189.94</v>
      </c>
      <c r="E1414" s="1">
        <v>0</v>
      </c>
      <c r="F1414" s="1">
        <v>0</v>
      </c>
      <c r="G1414" s="2">
        <f t="shared" si="24"/>
        <v>353240.60623999999</v>
      </c>
      <c r="H1414" s="2">
        <f t="shared" si="27"/>
        <v>0.30000000004656613</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898797.76</v>
      </c>
      <c r="D1435" s="13">
        <f>'RAS-funkcijski'!E141</f>
        <v>1073189.94</v>
      </c>
      <c r="E1435" s="13">
        <v>0</v>
      </c>
      <c r="F1435" s="13">
        <v>0</v>
      </c>
      <c r="G1435" s="14">
        <f t="shared" si="24"/>
        <v>417189.33668000007</v>
      </c>
      <c r="H1435" s="14">
        <f t="shared" si="27"/>
        <v>0.30000000004656613</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32740.92</v>
      </c>
      <c r="D1436" s="6">
        <f>'P-VRIO'!E5</f>
        <v>0</v>
      </c>
      <c r="E1436" s="6">
        <v>0</v>
      </c>
      <c r="F1436" s="6">
        <v>0</v>
      </c>
      <c r="G1436" s="7">
        <f t="shared" si="24"/>
        <v>32.740919999999996</v>
      </c>
      <c r="H1436" s="7">
        <f t="shared" si="27"/>
        <v>8.000000000174623E-2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32740.92</v>
      </c>
      <c r="D1453" s="1">
        <f>'P-VRIO'!E22</f>
        <v>0</v>
      </c>
      <c r="E1453" s="1">
        <v>0</v>
      </c>
      <c r="F1453" s="1">
        <v>0</v>
      </c>
      <c r="G1453" s="2">
        <f t="shared" si="24"/>
        <v>589.33655999999996</v>
      </c>
      <c r="H1453" s="2">
        <f t="shared" si="27"/>
        <v>8.000000000174623E-2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32740.92</v>
      </c>
      <c r="D1454" s="1">
        <f>'P-VRIO'!E23</f>
        <v>0</v>
      </c>
      <c r="E1454" s="1">
        <v>0</v>
      </c>
      <c r="F1454" s="1">
        <v>0</v>
      </c>
      <c r="G1454" s="2">
        <f t="shared" si="24"/>
        <v>622.07747999999992</v>
      </c>
      <c r="H1454" s="2">
        <f t="shared" si="27"/>
        <v>8.000000000174623E-2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32740.92</v>
      </c>
      <c r="D1456" s="1">
        <f>'P-VRIO'!E25</f>
        <v>0</v>
      </c>
      <c r="E1456" s="1">
        <v>0</v>
      </c>
      <c r="F1456" s="1">
        <v>0</v>
      </c>
      <c r="G1456" s="2">
        <f t="shared" si="24"/>
        <v>687.55931999999996</v>
      </c>
      <c r="H1456" s="2">
        <f t="shared" si="27"/>
        <v>8.000000000174623E-2</v>
      </c>
      <c r="I1456" s="10">
        <f t="shared" si="30"/>
        <v>55.004745601200632</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132032.81</v>
      </c>
      <c r="D1480" s="6"/>
      <c r="E1480" s="6">
        <v>0</v>
      </c>
      <c r="F1480" s="6">
        <v>0</v>
      </c>
      <c r="G1480" s="7">
        <f t="shared" ref="G1480:G1580" si="34">B1480/1000*C1480</f>
        <v>132.03281000000001</v>
      </c>
      <c r="H1480" s="7">
        <f t="shared" ref="H1480:H1580" si="35">ABS(C1480-ROUND(C1480,0))</f>
        <v>0.19000000000232831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1100813.9400000002</v>
      </c>
      <c r="D1481" s="1">
        <v>0</v>
      </c>
      <c r="E1481" s="1">
        <v>0</v>
      </c>
      <c r="F1481" s="1">
        <v>0</v>
      </c>
      <c r="G1481" s="2">
        <f t="shared" si="34"/>
        <v>2201.6278800000005</v>
      </c>
      <c r="H1481" s="2">
        <f t="shared" si="35"/>
        <v>5.9999999823048711E-2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637.62</v>
      </c>
      <c r="D1482" s="1">
        <v>0</v>
      </c>
      <c r="E1482" s="1">
        <v>0</v>
      </c>
      <c r="F1482" s="1">
        <v>0</v>
      </c>
      <c r="G1482" s="2">
        <f t="shared" si="34"/>
        <v>1.91286</v>
      </c>
      <c r="H1482" s="2">
        <f t="shared" si="35"/>
        <v>0.37999999999999545</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1098896.52</v>
      </c>
      <c r="D1483" s="1">
        <v>0</v>
      </c>
      <c r="E1483" s="1">
        <v>0</v>
      </c>
      <c r="F1483" s="1">
        <v>0</v>
      </c>
      <c r="G1483" s="2">
        <f t="shared" si="34"/>
        <v>4395.58608</v>
      </c>
      <c r="H1483" s="2">
        <f t="shared" si="35"/>
        <v>0.47999999998137355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963180.32</v>
      </c>
      <c r="D1484" s="1">
        <v>0</v>
      </c>
      <c r="E1484" s="1">
        <v>0</v>
      </c>
      <c r="F1484" s="1">
        <v>0</v>
      </c>
      <c r="G1484" s="2">
        <f t="shared" si="34"/>
        <v>4815.9016000000001</v>
      </c>
      <c r="H1484" s="2">
        <f t="shared" si="35"/>
        <v>0.31999999994877726</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126465.49</v>
      </c>
      <c r="D1485" s="1">
        <v>0</v>
      </c>
      <c r="E1485" s="1">
        <v>0</v>
      </c>
      <c r="F1485" s="1">
        <v>0</v>
      </c>
      <c r="G1485" s="2">
        <f t="shared" si="34"/>
        <v>758.79294000000004</v>
      </c>
      <c r="H1485" s="2">
        <f t="shared" si="35"/>
        <v>0.49000000000523869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605.95000000000005</v>
      </c>
      <c r="D1486" s="1">
        <v>0</v>
      </c>
      <c r="E1486" s="1">
        <v>0</v>
      </c>
      <c r="F1486" s="1">
        <v>0</v>
      </c>
      <c r="G1486" s="2">
        <f t="shared" si="34"/>
        <v>4.2416500000000008</v>
      </c>
      <c r="H1486" s="2">
        <f t="shared" si="35"/>
        <v>4.9999999999954525E-2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8644.76</v>
      </c>
      <c r="D1491" s="1">
        <v>0</v>
      </c>
      <c r="E1491" s="1">
        <v>0</v>
      </c>
      <c r="F1491" s="1">
        <v>0</v>
      </c>
      <c r="G1491" s="2">
        <f t="shared" si="34"/>
        <v>103.73712</v>
      </c>
      <c r="H1491" s="2">
        <f t="shared" si="35"/>
        <v>0.23999999999978172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1279.8</v>
      </c>
      <c r="D1492" s="1">
        <v>0</v>
      </c>
      <c r="E1492" s="1">
        <v>0</v>
      </c>
      <c r="F1492" s="1">
        <v>0</v>
      </c>
      <c r="G1492" s="2">
        <f t="shared" si="34"/>
        <v>16.6374</v>
      </c>
      <c r="H1492" s="2">
        <f t="shared" si="35"/>
        <v>0.20000000000004547</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1110866.3100000003</v>
      </c>
      <c r="D1499" s="1">
        <v>0</v>
      </c>
      <c r="E1499" s="1">
        <v>0</v>
      </c>
      <c r="F1499" s="1">
        <v>0</v>
      </c>
      <c r="G1499" s="2">
        <f t="shared" si="34"/>
        <v>22217.326200000007</v>
      </c>
      <c r="H1499" s="2">
        <f t="shared" si="35"/>
        <v>0.31000000028871</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637.62</v>
      </c>
      <c r="D1500" s="1">
        <v>0</v>
      </c>
      <c r="E1500" s="1">
        <v>0</v>
      </c>
      <c r="F1500" s="1">
        <v>0</v>
      </c>
      <c r="G1500" s="2">
        <f t="shared" si="34"/>
        <v>13.390020000000002</v>
      </c>
      <c r="H1500" s="2">
        <f t="shared" si="35"/>
        <v>0.37999999999999545</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1108948.8900000001</v>
      </c>
      <c r="D1501" s="1">
        <v>0</v>
      </c>
      <c r="E1501" s="1">
        <v>0</v>
      </c>
      <c r="F1501" s="1">
        <v>0</v>
      </c>
      <c r="G1501" s="2">
        <f t="shared" si="34"/>
        <v>24396.87558</v>
      </c>
      <c r="H1501" s="2">
        <f t="shared" si="35"/>
        <v>0.10999999986961484</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949693.5</v>
      </c>
      <c r="D1502" s="1">
        <v>0</v>
      </c>
      <c r="E1502" s="1">
        <v>0</v>
      </c>
      <c r="F1502" s="1">
        <v>0</v>
      </c>
      <c r="G1502" s="2">
        <f t="shared" si="34"/>
        <v>21842.950499999999</v>
      </c>
      <c r="H1502" s="2">
        <f t="shared" si="35"/>
        <v>0.5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133702.54999999999</v>
      </c>
      <c r="D1503" s="1">
        <v>0</v>
      </c>
      <c r="E1503" s="1">
        <v>0</v>
      </c>
      <c r="F1503" s="1">
        <v>0</v>
      </c>
      <c r="G1503" s="2">
        <f t="shared" si="34"/>
        <v>3208.8611999999998</v>
      </c>
      <c r="H1503" s="2">
        <f t="shared" si="35"/>
        <v>0.45000000001164153</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606.03</v>
      </c>
      <c r="D1504" s="1">
        <v>0</v>
      </c>
      <c r="E1504" s="1">
        <v>0</v>
      </c>
      <c r="F1504" s="1">
        <v>0</v>
      </c>
      <c r="G1504" s="2">
        <f t="shared" si="34"/>
        <v>15.15075</v>
      </c>
      <c r="H1504" s="2">
        <f t="shared" si="35"/>
        <v>2.9999999999972715E-2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24946.81</v>
      </c>
      <c r="D1509" s="1">
        <v>0</v>
      </c>
      <c r="E1509" s="1">
        <v>0</v>
      </c>
      <c r="F1509" s="1">
        <v>0</v>
      </c>
      <c r="G1509" s="2">
        <f t="shared" si="34"/>
        <v>748.40430000000003</v>
      </c>
      <c r="H1509" s="2">
        <f t="shared" si="35"/>
        <v>0.18999999999869033</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1279.8</v>
      </c>
      <c r="D1510" s="1">
        <v>0</v>
      </c>
      <c r="E1510" s="1">
        <v>0</v>
      </c>
      <c r="F1510" s="1">
        <v>0</v>
      </c>
      <c r="G1510" s="2">
        <f t="shared" si="34"/>
        <v>39.6738</v>
      </c>
      <c r="H1510" s="2">
        <f t="shared" si="35"/>
        <v>0.20000000000004547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121980.43999999994</v>
      </c>
      <c r="D1517" s="1">
        <v>0</v>
      </c>
      <c r="E1517" s="1">
        <v>0</v>
      </c>
      <c r="F1517" s="1">
        <v>0</v>
      </c>
      <c r="G1517" s="2">
        <f t="shared" si="34"/>
        <v>4635.2567199999976</v>
      </c>
      <c r="H1517" s="2">
        <f t="shared" si="35"/>
        <v>0.43999999994412065</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121980.44</v>
      </c>
      <c r="D1576" s="1">
        <v>0</v>
      </c>
      <c r="E1576" s="1">
        <v>0</v>
      </c>
      <c r="F1576" s="1">
        <v>0</v>
      </c>
      <c r="G1576" s="2">
        <f t="shared" si="34"/>
        <v>11832.10268</v>
      </c>
      <c r="H1576" s="2">
        <f t="shared" si="35"/>
        <v>0.44000000000232831</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637.62</v>
      </c>
      <c r="D1577" s="1">
        <v>0</v>
      </c>
      <c r="E1577" s="1">
        <v>0</v>
      </c>
      <c r="F1577" s="1">
        <v>0</v>
      </c>
      <c r="G1577" s="2">
        <f t="shared" si="34"/>
        <v>62.486760000000004</v>
      </c>
      <c r="H1577" s="2">
        <f t="shared" si="35"/>
        <v>0.37999999999999545</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121342.82</v>
      </c>
      <c r="D1578" s="1">
        <v>0</v>
      </c>
      <c r="E1578" s="1">
        <v>0</v>
      </c>
      <c r="F1578" s="1">
        <v>0</v>
      </c>
      <c r="G1578" s="2">
        <f t="shared" si="34"/>
        <v>12012.939180000001</v>
      </c>
      <c r="H1578" s="2">
        <f t="shared" si="35"/>
        <v>0.17999999999301508</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4"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18467</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886420.53</v>
      </c>
      <c r="I16" s="170">
        <f>'PR-RAS'!E6</f>
        <v>1087129.72</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897018.03</v>
      </c>
      <c r="I17" s="170">
        <f>'PR-RAS'!E151</f>
        <v>1071910.1399999999</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36600.499999999985</v>
      </c>
      <c r="I19" s="171">
        <f>'PR-RAS'!E646</f>
        <v>22660.719999999972</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376622.06000000011</v>
      </c>
      <c r="I20" s="173">
        <f>BILANCA!E7</f>
        <v>373268.26000000007</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95432.31</v>
      </c>
      <c r="I21" s="175">
        <f>BILANCA!E68</f>
        <v>99319.72</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132032.81000000003</v>
      </c>
      <c r="I22" s="175">
        <f>BILANCA!E176</f>
        <v>121980.44</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340021.56</v>
      </c>
      <c r="I23" s="177">
        <f>BILANCA!E237</f>
        <v>350607.54000000004</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898797.76</v>
      </c>
      <c r="I27" s="175">
        <f>'RAS-funkcijski'!E114</f>
        <v>1073189.94</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898797.76</v>
      </c>
      <c r="I28" s="179">
        <f>'RAS-funkcijski'!E141</f>
        <v>1073189.94</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32740.92</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32740.92</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132032.81</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121980.43999999994</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121980.44</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637" zoomScaleNormal="100" workbookViewId="0">
      <selection activeCell="E654" sqref="E65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886420.53</v>
      </c>
      <c r="E6" s="51">
        <f>E7+E44+E50+E82+E106+E124+E133+E139</f>
        <v>1087129.72</v>
      </c>
      <c r="F6" s="52">
        <f t="shared" ref="F6:F131" si="0">IF(D6&lt;&gt;0,IF(E6/D6&gt;=100,"&gt;&gt;100",E6/D6*100),"-")</f>
        <v>122.64266036347328</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772466.34</v>
      </c>
      <c r="E50" s="51">
        <f>E51+E54+E59+E62+E65+E68+E71+E74+E77</f>
        <v>947406.01</v>
      </c>
      <c r="F50" s="52">
        <f t="shared" si="0"/>
        <v>122.64689876325228</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772466.34</v>
      </c>
      <c r="E68" s="51">
        <f t="shared" si="15"/>
        <v>947406.01</v>
      </c>
      <c r="F68" s="52">
        <f t="shared" si="0"/>
        <v>122.64689876325228</v>
      </c>
    </row>
    <row r="69" spans="1:6" ht="12.75" customHeight="1" x14ac:dyDescent="0.2">
      <c r="A69" s="53" t="s">
        <v>184</v>
      </c>
      <c r="B69" s="85" t="s">
        <v>185</v>
      </c>
      <c r="C69" s="50" t="s">
        <v>184</v>
      </c>
      <c r="D69" s="242">
        <v>771935.34</v>
      </c>
      <c r="E69" s="242">
        <v>946866.01</v>
      </c>
      <c r="F69" s="52">
        <f t="shared" si="0"/>
        <v>122.66131124402209</v>
      </c>
    </row>
    <row r="70" spans="1:6" ht="24" x14ac:dyDescent="0.2">
      <c r="A70" s="53" t="s">
        <v>186</v>
      </c>
      <c r="B70" s="85" t="s">
        <v>187</v>
      </c>
      <c r="C70" s="50" t="s">
        <v>186</v>
      </c>
      <c r="D70" s="242">
        <v>531</v>
      </c>
      <c r="E70" s="242">
        <v>540</v>
      </c>
      <c r="F70" s="52">
        <f t="shared" si="0"/>
        <v>101.69491525423729</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0.08</v>
      </c>
      <c r="F82" s="52" t="str">
        <f t="shared" si="0"/>
        <v>-</v>
      </c>
    </row>
    <row r="83" spans="1:6" ht="12.75" customHeight="1" x14ac:dyDescent="0.2">
      <c r="A83" s="53">
        <v>641</v>
      </c>
      <c r="B83" s="85" t="s">
        <v>212</v>
      </c>
      <c r="C83" s="50" t="s">
        <v>213</v>
      </c>
      <c r="D83" s="51">
        <f t="shared" ref="D83:E83" si="20">SUM(D84:D90)</f>
        <v>0</v>
      </c>
      <c r="E83" s="51">
        <f t="shared" si="20"/>
        <v>0.08</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v>0.08</v>
      </c>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0</v>
      </c>
      <c r="E106" s="51">
        <f t="shared" si="23"/>
        <v>0</v>
      </c>
      <c r="F106" s="52" t="str">
        <f t="shared" si="0"/>
        <v>-</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0</v>
      </c>
      <c r="E112" s="51">
        <f t="shared" si="25"/>
        <v>0</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c r="F117" s="52" t="str">
        <f t="shared" si="0"/>
        <v>-</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7901.26</v>
      </c>
      <c r="E124" s="51">
        <f t="shared" si="27"/>
        <v>10000</v>
      </c>
      <c r="F124" s="52">
        <f t="shared" si="0"/>
        <v>126.56209262826434</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7901.26</v>
      </c>
      <c r="E128" s="51">
        <f t="shared" si="29"/>
        <v>10000</v>
      </c>
      <c r="F128" s="52">
        <f t="shared" si="0"/>
        <v>126.56209262826434</v>
      </c>
    </row>
    <row r="129" spans="1:6" ht="12.75" customHeight="1" x14ac:dyDescent="0.2">
      <c r="A129" s="53">
        <v>6631</v>
      </c>
      <c r="B129" s="86" t="s">
        <v>304</v>
      </c>
      <c r="C129" s="50" t="s">
        <v>305</v>
      </c>
      <c r="D129" s="242">
        <v>7901.26</v>
      </c>
      <c r="E129" s="242">
        <v>10000</v>
      </c>
      <c r="F129" s="52">
        <f t="shared" si="0"/>
        <v>126.56209262826434</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106052.93</v>
      </c>
      <c r="E133" s="51">
        <f t="shared" si="30"/>
        <v>129723.63</v>
      </c>
      <c r="F133" s="52">
        <f t="shared" ref="F133:F223" si="31">IF(D133&lt;&gt;0,IF(E133/D133&gt;=100,"&gt;&gt;100",E133/D133*100),"-")</f>
        <v>122.31970394405889</v>
      </c>
    </row>
    <row r="134" spans="1:6" ht="24" x14ac:dyDescent="0.2">
      <c r="A134" s="53">
        <v>671</v>
      </c>
      <c r="B134" s="232" t="s">
        <v>314</v>
      </c>
      <c r="C134" s="50" t="s">
        <v>315</v>
      </c>
      <c r="D134" s="51">
        <f t="shared" ref="D134:E134" si="32">SUM(D135:D137)</f>
        <v>106052.93</v>
      </c>
      <c r="E134" s="51">
        <f t="shared" si="32"/>
        <v>129723.63</v>
      </c>
      <c r="F134" s="52">
        <f t="shared" si="31"/>
        <v>122.31970394405889</v>
      </c>
    </row>
    <row r="135" spans="1:6" ht="12.75" customHeight="1" x14ac:dyDescent="0.2">
      <c r="A135" s="53">
        <v>6711</v>
      </c>
      <c r="B135" s="85" t="s">
        <v>316</v>
      </c>
      <c r="C135" s="50" t="s">
        <v>317</v>
      </c>
      <c r="D135" s="242">
        <v>103410.17</v>
      </c>
      <c r="E135" s="242">
        <v>129723.63</v>
      </c>
      <c r="F135" s="52">
        <f t="shared" si="31"/>
        <v>125.44571776644406</v>
      </c>
    </row>
    <row r="136" spans="1:6" ht="24" x14ac:dyDescent="0.2">
      <c r="A136" s="53">
        <v>6712</v>
      </c>
      <c r="B136" s="232" t="s">
        <v>318</v>
      </c>
      <c r="C136" s="50" t="s">
        <v>319</v>
      </c>
      <c r="D136" s="242">
        <v>2642.76</v>
      </c>
      <c r="E136" s="242"/>
      <c r="F136" s="52">
        <f t="shared" si="31"/>
        <v>0</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897018.03</v>
      </c>
      <c r="E151" s="51">
        <f t="shared" si="35"/>
        <v>1071910.1399999999</v>
      </c>
      <c r="F151" s="52">
        <f t="shared" si="31"/>
        <v>119.49705626318345</v>
      </c>
    </row>
    <row r="152" spans="1:6" ht="12.75" customHeight="1" x14ac:dyDescent="0.2">
      <c r="A152" s="53">
        <v>31</v>
      </c>
      <c r="B152" s="85" t="s">
        <v>349</v>
      </c>
      <c r="C152" s="50" t="s">
        <v>35</v>
      </c>
      <c r="D152" s="51">
        <f t="shared" ref="D152:E152" si="36">D153+D158+D159</f>
        <v>763596.72</v>
      </c>
      <c r="E152" s="51">
        <f t="shared" si="36"/>
        <v>941962.23</v>
      </c>
      <c r="F152" s="52">
        <f t="shared" si="31"/>
        <v>123.35860085936461</v>
      </c>
    </row>
    <row r="153" spans="1:6" ht="12.75" customHeight="1" x14ac:dyDescent="0.2">
      <c r="A153" s="53">
        <v>311</v>
      </c>
      <c r="B153" s="85" t="s">
        <v>350</v>
      </c>
      <c r="C153" s="50" t="s">
        <v>351</v>
      </c>
      <c r="D153" s="51">
        <f t="shared" ref="D153:E153" si="37">SUM(D154:D157)</f>
        <v>631619.13</v>
      </c>
      <c r="E153" s="51">
        <f t="shared" si="37"/>
        <v>784881.07</v>
      </c>
      <c r="F153" s="52">
        <f t="shared" si="31"/>
        <v>124.264930037822</v>
      </c>
    </row>
    <row r="154" spans="1:6" ht="12.75" customHeight="1" x14ac:dyDescent="0.2">
      <c r="A154" s="53">
        <v>3111</v>
      </c>
      <c r="B154" s="85" t="s">
        <v>352</v>
      </c>
      <c r="C154" s="50" t="s">
        <v>353</v>
      </c>
      <c r="D154" s="242">
        <v>631619.13</v>
      </c>
      <c r="E154" s="242">
        <v>784881.07</v>
      </c>
      <c r="F154" s="52">
        <f t="shared" si="31"/>
        <v>124.264930037822</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0</v>
      </c>
      <c r="E156" s="242"/>
      <c r="F156" s="52" t="str">
        <f t="shared" si="31"/>
        <v>-</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27745.51</v>
      </c>
      <c r="E158" s="242">
        <v>27575.599999999999</v>
      </c>
      <c r="F158" s="52">
        <f t="shared" si="31"/>
        <v>99.387612626331261</v>
      </c>
    </row>
    <row r="159" spans="1:6" ht="12.75" customHeight="1" x14ac:dyDescent="0.2">
      <c r="A159" s="53">
        <v>313</v>
      </c>
      <c r="B159" s="85" t="s">
        <v>362</v>
      </c>
      <c r="C159" s="50" t="s">
        <v>363</v>
      </c>
      <c r="D159" s="51">
        <f t="shared" ref="D159:E159" si="38">SUM(D160:D162)</f>
        <v>104232.08</v>
      </c>
      <c r="E159" s="51">
        <f t="shared" si="38"/>
        <v>129505.56</v>
      </c>
      <c r="F159" s="52">
        <f t="shared" si="31"/>
        <v>124.24731426255717</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104177.08</v>
      </c>
      <c r="E161" s="242">
        <v>129505.56</v>
      </c>
      <c r="F161" s="52">
        <f t="shared" si="31"/>
        <v>124.31291028698443</v>
      </c>
    </row>
    <row r="162" spans="1:6" ht="12.75" customHeight="1" x14ac:dyDescent="0.2">
      <c r="A162" s="53">
        <v>3133</v>
      </c>
      <c r="B162" s="85" t="s">
        <v>367</v>
      </c>
      <c r="C162" s="50" t="s">
        <v>368</v>
      </c>
      <c r="D162" s="242">
        <v>55</v>
      </c>
      <c r="E162" s="242"/>
      <c r="F162" s="52">
        <f t="shared" si="31"/>
        <v>0</v>
      </c>
    </row>
    <row r="163" spans="1:6" ht="12.75" customHeight="1" x14ac:dyDescent="0.2">
      <c r="A163" s="53">
        <v>32</v>
      </c>
      <c r="B163" s="85" t="s">
        <v>369</v>
      </c>
      <c r="C163" s="50" t="s">
        <v>370</v>
      </c>
      <c r="D163" s="51">
        <f t="shared" ref="D163:E163" si="39">D164+D169+D177+D187+D188</f>
        <v>130402.53000000001</v>
      </c>
      <c r="E163" s="51">
        <f t="shared" si="39"/>
        <v>128428.46999999999</v>
      </c>
      <c r="F163" s="52">
        <f t="shared" si="31"/>
        <v>98.486179677648877</v>
      </c>
    </row>
    <row r="164" spans="1:6" ht="12.75" customHeight="1" x14ac:dyDescent="0.2">
      <c r="A164" s="53">
        <v>321</v>
      </c>
      <c r="B164" s="85" t="s">
        <v>371</v>
      </c>
      <c r="C164" s="50" t="s">
        <v>372</v>
      </c>
      <c r="D164" s="51">
        <f t="shared" ref="D164:E164" si="40">SUM(D165:D168)</f>
        <v>25649.279999999999</v>
      </c>
      <c r="E164" s="51">
        <f t="shared" si="40"/>
        <v>30945.739999999998</v>
      </c>
      <c r="F164" s="52">
        <f t="shared" si="31"/>
        <v>120.64954649799135</v>
      </c>
    </row>
    <row r="165" spans="1:6" ht="12.75" customHeight="1" x14ac:dyDescent="0.2">
      <c r="A165" s="53">
        <v>3211</v>
      </c>
      <c r="B165" s="85" t="s">
        <v>373</v>
      </c>
      <c r="C165" s="50" t="s">
        <v>374</v>
      </c>
      <c r="D165" s="242">
        <v>5838.3</v>
      </c>
      <c r="E165" s="242">
        <v>7238.17</v>
      </c>
      <c r="F165" s="52">
        <f t="shared" si="31"/>
        <v>123.9773564222462</v>
      </c>
    </row>
    <row r="166" spans="1:6" ht="12.75" customHeight="1" x14ac:dyDescent="0.2">
      <c r="A166" s="53">
        <v>3212</v>
      </c>
      <c r="B166" s="85" t="s">
        <v>375</v>
      </c>
      <c r="C166" s="50" t="s">
        <v>376</v>
      </c>
      <c r="D166" s="242">
        <v>19403.48</v>
      </c>
      <c r="E166" s="242">
        <v>21217.07</v>
      </c>
      <c r="F166" s="52">
        <f t="shared" si="31"/>
        <v>109.34672543275742</v>
      </c>
    </row>
    <row r="167" spans="1:6" ht="12.75" customHeight="1" x14ac:dyDescent="0.2">
      <c r="A167" s="53">
        <v>3213</v>
      </c>
      <c r="B167" s="85" t="s">
        <v>377</v>
      </c>
      <c r="C167" s="50" t="s">
        <v>378</v>
      </c>
      <c r="D167" s="242">
        <v>407.5</v>
      </c>
      <c r="E167" s="242">
        <v>2490.5</v>
      </c>
      <c r="F167" s="52">
        <f t="shared" si="31"/>
        <v>611.16564417177915</v>
      </c>
    </row>
    <row r="168" spans="1:6" ht="12.75" customHeight="1" x14ac:dyDescent="0.2">
      <c r="A168" s="53">
        <v>3214</v>
      </c>
      <c r="B168" s="85" t="s">
        <v>379</v>
      </c>
      <c r="C168" s="50" t="s">
        <v>380</v>
      </c>
      <c r="D168" s="242">
        <v>0</v>
      </c>
      <c r="E168" s="242"/>
      <c r="F168" s="52" t="str">
        <f t="shared" si="31"/>
        <v>-</v>
      </c>
    </row>
    <row r="169" spans="1:6" ht="12.75" customHeight="1" x14ac:dyDescent="0.2">
      <c r="A169" s="53">
        <v>322</v>
      </c>
      <c r="B169" s="85" t="s">
        <v>381</v>
      </c>
      <c r="C169" s="50" t="s">
        <v>382</v>
      </c>
      <c r="D169" s="51">
        <f t="shared" ref="D169:E169" si="41">SUM(D170:D176)</f>
        <v>50819.490000000005</v>
      </c>
      <c r="E169" s="51">
        <f t="shared" si="41"/>
        <v>38866.519999999997</v>
      </c>
      <c r="F169" s="52">
        <f t="shared" si="31"/>
        <v>76.479555383180724</v>
      </c>
    </row>
    <row r="170" spans="1:6" ht="12.75" customHeight="1" x14ac:dyDescent="0.2">
      <c r="A170" s="53">
        <v>3221</v>
      </c>
      <c r="B170" s="85" t="s">
        <v>383</v>
      </c>
      <c r="C170" s="50" t="s">
        <v>384</v>
      </c>
      <c r="D170" s="242">
        <v>8672.07</v>
      </c>
      <c r="E170" s="242">
        <v>11613.24</v>
      </c>
      <c r="F170" s="52">
        <f t="shared" si="31"/>
        <v>133.91543195569224</v>
      </c>
    </row>
    <row r="171" spans="1:6" ht="12.75" customHeight="1" x14ac:dyDescent="0.2">
      <c r="A171" s="53">
        <v>3222</v>
      </c>
      <c r="B171" s="85" t="s">
        <v>385</v>
      </c>
      <c r="C171" s="50" t="s">
        <v>386</v>
      </c>
      <c r="D171" s="242">
        <v>0</v>
      </c>
      <c r="E171" s="242"/>
      <c r="F171" s="52" t="str">
        <f t="shared" si="31"/>
        <v>-</v>
      </c>
    </row>
    <row r="172" spans="1:6" ht="12.75" customHeight="1" x14ac:dyDescent="0.2">
      <c r="A172" s="53">
        <v>3223</v>
      </c>
      <c r="B172" s="85" t="s">
        <v>387</v>
      </c>
      <c r="C172" s="50" t="s">
        <v>388</v>
      </c>
      <c r="D172" s="242">
        <v>35682.25</v>
      </c>
      <c r="E172" s="242">
        <v>21715.69</v>
      </c>
      <c r="F172" s="52">
        <f t="shared" si="31"/>
        <v>60.858522094318602</v>
      </c>
    </row>
    <row r="173" spans="1:6" ht="12.75" customHeight="1" x14ac:dyDescent="0.2">
      <c r="A173" s="53">
        <v>3224</v>
      </c>
      <c r="B173" s="85" t="s">
        <v>389</v>
      </c>
      <c r="C173" s="50" t="s">
        <v>390</v>
      </c>
      <c r="D173" s="242">
        <v>4668.87</v>
      </c>
      <c r="E173" s="242">
        <v>4976.66</v>
      </c>
      <c r="F173" s="52">
        <f t="shared" si="31"/>
        <v>106.59238745135333</v>
      </c>
    </row>
    <row r="174" spans="1:6" ht="12.75" customHeight="1" x14ac:dyDescent="0.2">
      <c r="A174" s="53">
        <v>3225</v>
      </c>
      <c r="B174" s="85" t="s">
        <v>391</v>
      </c>
      <c r="C174" s="50" t="s">
        <v>392</v>
      </c>
      <c r="D174" s="242">
        <v>1057.8599999999999</v>
      </c>
      <c r="E174" s="242">
        <v>30</v>
      </c>
      <c r="F174" s="52">
        <f t="shared" si="31"/>
        <v>2.835914015087063</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738.44</v>
      </c>
      <c r="E176" s="242">
        <v>530.92999999999995</v>
      </c>
      <c r="F176" s="52">
        <f t="shared" si="31"/>
        <v>71.898867883646588</v>
      </c>
    </row>
    <row r="177" spans="1:6" ht="12.75" customHeight="1" x14ac:dyDescent="0.2">
      <c r="A177" s="53">
        <v>323</v>
      </c>
      <c r="B177" s="85" t="s">
        <v>397</v>
      </c>
      <c r="C177" s="50" t="s">
        <v>398</v>
      </c>
      <c r="D177" s="51">
        <f t="shared" ref="D177:E177" si="42">SUM(D178:D186)</f>
        <v>45014.560000000005</v>
      </c>
      <c r="E177" s="51">
        <f t="shared" si="42"/>
        <v>48446.01</v>
      </c>
      <c r="F177" s="52">
        <f t="shared" si="31"/>
        <v>107.62297798756668</v>
      </c>
    </row>
    <row r="178" spans="1:6" ht="12.75" customHeight="1" x14ac:dyDescent="0.2">
      <c r="A178" s="53">
        <v>3231</v>
      </c>
      <c r="B178" s="85" t="s">
        <v>399</v>
      </c>
      <c r="C178" s="50" t="s">
        <v>400</v>
      </c>
      <c r="D178" s="242">
        <v>1544.75</v>
      </c>
      <c r="E178" s="242">
        <v>1534</v>
      </c>
      <c r="F178" s="52">
        <f t="shared" si="31"/>
        <v>99.304094513675352</v>
      </c>
    </row>
    <row r="179" spans="1:6" ht="12.75" customHeight="1" x14ac:dyDescent="0.2">
      <c r="A179" s="53">
        <v>3232</v>
      </c>
      <c r="B179" s="85" t="s">
        <v>401</v>
      </c>
      <c r="C179" s="50" t="s">
        <v>402</v>
      </c>
      <c r="D179" s="242">
        <v>29910.7</v>
      </c>
      <c r="E179" s="242">
        <v>33527.54</v>
      </c>
      <c r="F179" s="52">
        <f t="shared" si="31"/>
        <v>112.09212756638929</v>
      </c>
    </row>
    <row r="180" spans="1:6" ht="12.75" customHeight="1" x14ac:dyDescent="0.2">
      <c r="A180" s="53">
        <v>3233</v>
      </c>
      <c r="B180" s="85" t="s">
        <v>403</v>
      </c>
      <c r="C180" s="50" t="s">
        <v>404</v>
      </c>
      <c r="D180" s="242">
        <v>85.24</v>
      </c>
      <c r="E180" s="242"/>
      <c r="F180" s="52">
        <f t="shared" si="31"/>
        <v>0</v>
      </c>
    </row>
    <row r="181" spans="1:6" ht="12.75" customHeight="1" x14ac:dyDescent="0.2">
      <c r="A181" s="53">
        <v>3234</v>
      </c>
      <c r="B181" s="85" t="s">
        <v>405</v>
      </c>
      <c r="C181" s="50" t="s">
        <v>406</v>
      </c>
      <c r="D181" s="242">
        <v>4369.96</v>
      </c>
      <c r="E181" s="242">
        <v>4191.62</v>
      </c>
      <c r="F181" s="52">
        <f t="shared" si="31"/>
        <v>95.918955779915606</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1955.74</v>
      </c>
      <c r="E183" s="242">
        <v>1911.24</v>
      </c>
      <c r="F183" s="52">
        <f t="shared" si="31"/>
        <v>97.724646425393971</v>
      </c>
    </row>
    <row r="184" spans="1:6" ht="12.75" customHeight="1" x14ac:dyDescent="0.2">
      <c r="A184" s="53">
        <v>3237</v>
      </c>
      <c r="B184" s="85" t="s">
        <v>411</v>
      </c>
      <c r="C184" s="50" t="s">
        <v>412</v>
      </c>
      <c r="D184" s="242">
        <v>1250.93</v>
      </c>
      <c r="E184" s="242">
        <v>228.23</v>
      </c>
      <c r="F184" s="52">
        <f t="shared" si="31"/>
        <v>18.244825849567921</v>
      </c>
    </row>
    <row r="185" spans="1:6" ht="12.75" customHeight="1" x14ac:dyDescent="0.2">
      <c r="A185" s="53">
        <v>3238</v>
      </c>
      <c r="B185" s="85" t="s">
        <v>413</v>
      </c>
      <c r="C185" s="50" t="s">
        <v>414</v>
      </c>
      <c r="D185" s="242">
        <v>3117.34</v>
      </c>
      <c r="E185" s="242">
        <v>3786.81</v>
      </c>
      <c r="F185" s="52">
        <f t="shared" si="31"/>
        <v>121.47568118973227</v>
      </c>
    </row>
    <row r="186" spans="1:6" ht="12.75" customHeight="1" x14ac:dyDescent="0.2">
      <c r="A186" s="53">
        <v>3239</v>
      </c>
      <c r="B186" s="85" t="s">
        <v>415</v>
      </c>
      <c r="C186" s="50" t="s">
        <v>416</v>
      </c>
      <c r="D186" s="242">
        <v>2779.9</v>
      </c>
      <c r="E186" s="242">
        <v>3266.57</v>
      </c>
      <c r="F186" s="52">
        <f t="shared" si="31"/>
        <v>117.50674484693695</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8919.2000000000007</v>
      </c>
      <c r="E188" s="51">
        <f t="shared" si="43"/>
        <v>10170.200000000001</v>
      </c>
      <c r="F188" s="52">
        <f t="shared" si="31"/>
        <v>114.02592160731903</v>
      </c>
    </row>
    <row r="189" spans="1:6" ht="12.75" customHeight="1" x14ac:dyDescent="0.2">
      <c r="A189" s="53">
        <v>3291</v>
      </c>
      <c r="B189" s="232" t="s">
        <v>421</v>
      </c>
      <c r="C189" s="50" t="s">
        <v>422</v>
      </c>
      <c r="D189" s="242">
        <v>100</v>
      </c>
      <c r="E189" s="242">
        <v>50</v>
      </c>
      <c r="F189" s="52">
        <f t="shared" si="31"/>
        <v>50</v>
      </c>
    </row>
    <row r="190" spans="1:6" ht="12.75" customHeight="1" x14ac:dyDescent="0.2">
      <c r="A190" s="53">
        <v>3292</v>
      </c>
      <c r="B190" s="85" t="s">
        <v>423</v>
      </c>
      <c r="C190" s="50" t="s">
        <v>424</v>
      </c>
      <c r="D190" s="242">
        <v>0</v>
      </c>
      <c r="E190" s="242"/>
      <c r="F190" s="52" t="str">
        <f t="shared" si="31"/>
        <v>-</v>
      </c>
    </row>
    <row r="191" spans="1:6" ht="12.75" customHeight="1" x14ac:dyDescent="0.2">
      <c r="A191" s="53">
        <v>3293</v>
      </c>
      <c r="B191" s="85" t="s">
        <v>425</v>
      </c>
      <c r="C191" s="50" t="s">
        <v>426</v>
      </c>
      <c r="D191" s="242">
        <v>0</v>
      </c>
      <c r="E191" s="242"/>
      <c r="F191" s="52" t="str">
        <f t="shared" si="31"/>
        <v>-</v>
      </c>
    </row>
    <row r="192" spans="1:6" ht="12.75" customHeight="1" x14ac:dyDescent="0.2">
      <c r="A192" s="53">
        <v>3294</v>
      </c>
      <c r="B192" s="85" t="s">
        <v>427</v>
      </c>
      <c r="C192" s="50" t="s">
        <v>428</v>
      </c>
      <c r="D192" s="242">
        <v>35</v>
      </c>
      <c r="E192" s="242">
        <v>35</v>
      </c>
      <c r="F192" s="52">
        <f t="shared" si="31"/>
        <v>100</v>
      </c>
    </row>
    <row r="193" spans="1:6" ht="12.75" customHeight="1" x14ac:dyDescent="0.2">
      <c r="A193" s="53">
        <v>3295</v>
      </c>
      <c r="B193" s="85" t="s">
        <v>429</v>
      </c>
      <c r="C193" s="50" t="s">
        <v>430</v>
      </c>
      <c r="D193" s="242">
        <v>2047.68</v>
      </c>
      <c r="E193" s="242">
        <v>2436.0100000000002</v>
      </c>
      <c r="F193" s="52">
        <f t="shared" si="31"/>
        <v>118.9643889670261</v>
      </c>
    </row>
    <row r="194" spans="1:6" ht="12.75" customHeight="1" x14ac:dyDescent="0.2">
      <c r="A194" s="53" t="s">
        <v>431</v>
      </c>
      <c r="B194" s="85" t="s">
        <v>432</v>
      </c>
      <c r="C194" s="50" t="s">
        <v>431</v>
      </c>
      <c r="D194" s="242">
        <v>1933.47</v>
      </c>
      <c r="E194" s="242"/>
      <c r="F194" s="52">
        <f t="shared" si="31"/>
        <v>0</v>
      </c>
    </row>
    <row r="195" spans="1:6" ht="12.75" customHeight="1" x14ac:dyDescent="0.2">
      <c r="A195" s="53">
        <v>3299</v>
      </c>
      <c r="B195" s="85" t="s">
        <v>433</v>
      </c>
      <c r="C195" s="50" t="s">
        <v>434</v>
      </c>
      <c r="D195" s="242">
        <v>4803.05</v>
      </c>
      <c r="E195" s="242">
        <v>7649.19</v>
      </c>
      <c r="F195" s="52">
        <f t="shared" si="31"/>
        <v>159.25693049208314</v>
      </c>
    </row>
    <row r="196" spans="1:6" ht="12.75" customHeight="1" x14ac:dyDescent="0.2">
      <c r="A196" s="53">
        <v>34</v>
      </c>
      <c r="B196" s="232" t="s">
        <v>435</v>
      </c>
      <c r="C196" s="50" t="s">
        <v>436</v>
      </c>
      <c r="D196" s="51">
        <f t="shared" ref="D196:E196" si="44">D197+D202+D210</f>
        <v>2079.8500000000004</v>
      </c>
      <c r="E196" s="51">
        <f t="shared" si="44"/>
        <v>605.95000000000005</v>
      </c>
      <c r="F196" s="52">
        <f t="shared" si="31"/>
        <v>29.134312570618071</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2079.8500000000004</v>
      </c>
      <c r="E210" s="51">
        <f t="shared" si="47"/>
        <v>605.95000000000005</v>
      </c>
      <c r="F210" s="52">
        <f t="shared" si="31"/>
        <v>29.134312570618071</v>
      </c>
    </row>
    <row r="211" spans="1:6" ht="12.75" customHeight="1" x14ac:dyDescent="0.2">
      <c r="A211" s="53">
        <v>3431</v>
      </c>
      <c r="B211" s="232" t="s">
        <v>465</v>
      </c>
      <c r="C211" s="50" t="s">
        <v>466</v>
      </c>
      <c r="D211" s="242">
        <v>613.71</v>
      </c>
      <c r="E211" s="242">
        <v>605.95000000000005</v>
      </c>
      <c r="F211" s="52">
        <f t="shared" si="31"/>
        <v>98.735559140310571</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1466.14</v>
      </c>
      <c r="E213" s="242"/>
      <c r="F213" s="52">
        <f t="shared" si="31"/>
        <v>0</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938.93</v>
      </c>
      <c r="E263" s="51">
        <f t="shared" si="68"/>
        <v>913.49</v>
      </c>
      <c r="F263" s="52">
        <f t="shared" ref="F263:F267" si="69">IF(D263&lt;&gt;0,IF(E263/D263&gt;=100,"&gt;&gt;100",E263/D263*100),"-")</f>
        <v>97.290532840573846</v>
      </c>
    </row>
    <row r="264" spans="1:6" ht="12.75" customHeight="1" x14ac:dyDescent="0.2">
      <c r="A264" s="53">
        <v>381</v>
      </c>
      <c r="B264" s="85" t="s">
        <v>567</v>
      </c>
      <c r="C264" s="50" t="s">
        <v>568</v>
      </c>
      <c r="D264" s="51">
        <f t="shared" ref="D264:E264" si="70">SUM(D265:D267)</f>
        <v>938.93</v>
      </c>
      <c r="E264" s="51">
        <f t="shared" si="70"/>
        <v>913.49</v>
      </c>
      <c r="F264" s="52">
        <f t="shared" si="69"/>
        <v>97.290532840573846</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938.93</v>
      </c>
      <c r="E266" s="242">
        <v>913.49</v>
      </c>
      <c r="F266" s="52">
        <f t="shared" si="69"/>
        <v>97.290532840573846</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v>0</v>
      </c>
      <c r="F285" s="52" t="str">
        <f t="shared" ref="F285:F296" si="76">IF(D285&lt;&gt;0,IF(E285/D285&gt;=100,"&gt;&gt;100",E285/D285*100),"-")</f>
        <v>-</v>
      </c>
    </row>
    <row r="286" spans="1:6" ht="12.75" customHeight="1" x14ac:dyDescent="0.2">
      <c r="A286" s="53" t="s">
        <v>608</v>
      </c>
      <c r="B286" s="85" t="s">
        <v>611</v>
      </c>
      <c r="C286" s="50" t="s">
        <v>612</v>
      </c>
      <c r="D286" s="242">
        <v>0</v>
      </c>
      <c r="E286" s="242">
        <v>0</v>
      </c>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897018.03</v>
      </c>
      <c r="E289" s="51">
        <f t="shared" si="79"/>
        <v>1071910.1399999999</v>
      </c>
      <c r="F289" s="52">
        <f t="shared" si="76"/>
        <v>119.49705626318345</v>
      </c>
    </row>
    <row r="290" spans="1:6" ht="12.75" customHeight="1" x14ac:dyDescent="0.2">
      <c r="A290" s="53" t="s">
        <v>608</v>
      </c>
      <c r="B290" s="85" t="s">
        <v>619</v>
      </c>
      <c r="C290" s="50" t="s">
        <v>620</v>
      </c>
      <c r="D290" s="51">
        <f>IF(D6&gt;=D289,D6-D289,0)</f>
        <v>0</v>
      </c>
      <c r="E290" s="51">
        <f>IF(E6&gt;=E289,E6-E289,0)</f>
        <v>15219.580000000075</v>
      </c>
      <c r="F290" s="52" t="str">
        <f t="shared" si="76"/>
        <v>-</v>
      </c>
    </row>
    <row r="291" spans="1:6" ht="12.75" customHeight="1" x14ac:dyDescent="0.2">
      <c r="A291" s="53" t="s">
        <v>608</v>
      </c>
      <c r="B291" s="85" t="s">
        <v>621</v>
      </c>
      <c r="C291" s="50" t="s">
        <v>622</v>
      </c>
      <c r="D291" s="51">
        <f>IF(D289&gt;=D6,D289-D6,0)</f>
        <v>10597.5</v>
      </c>
      <c r="E291" s="51">
        <f>IF(E289&gt;=E6,E289-E6,0)</f>
        <v>0</v>
      </c>
      <c r="F291" s="52">
        <f t="shared" si="76"/>
        <v>0</v>
      </c>
    </row>
    <row r="292" spans="1:6" ht="12.75" customHeight="1" x14ac:dyDescent="0.2">
      <c r="A292" s="53">
        <v>92211</v>
      </c>
      <c r="B292" s="85" t="s">
        <v>623</v>
      </c>
      <c r="C292" s="50" t="s">
        <v>624</v>
      </c>
      <c r="D292" s="242">
        <v>0</v>
      </c>
      <c r="E292" s="242">
        <v>0</v>
      </c>
      <c r="F292" s="52" t="str">
        <f t="shared" si="76"/>
        <v>-</v>
      </c>
    </row>
    <row r="293" spans="1:6" ht="12.75" customHeight="1" x14ac:dyDescent="0.2">
      <c r="A293" s="53">
        <v>92221</v>
      </c>
      <c r="B293" s="85" t="s">
        <v>625</v>
      </c>
      <c r="C293" s="50" t="s">
        <v>626</v>
      </c>
      <c r="D293" s="242">
        <v>22025.37</v>
      </c>
      <c r="E293" s="242">
        <v>34402.6</v>
      </c>
      <c r="F293" s="52">
        <f t="shared" si="76"/>
        <v>156.19533292743776</v>
      </c>
    </row>
    <row r="294" spans="1:6" ht="12.75" customHeight="1" x14ac:dyDescent="0.2">
      <c r="A294" s="53">
        <v>96</v>
      </c>
      <c r="B294" s="85" t="s">
        <v>627</v>
      </c>
      <c r="C294" s="50" t="s">
        <v>628</v>
      </c>
      <c r="D294" s="242">
        <v>0</v>
      </c>
      <c r="E294" s="242">
        <v>0</v>
      </c>
      <c r="F294" s="52" t="str">
        <f t="shared" si="76"/>
        <v>-</v>
      </c>
    </row>
    <row r="295" spans="1:6" ht="24" x14ac:dyDescent="0.2">
      <c r="A295" s="53">
        <v>9661</v>
      </c>
      <c r="B295" s="85" t="s">
        <v>629</v>
      </c>
      <c r="C295" s="50" t="s">
        <v>630</v>
      </c>
      <c r="D295" s="242">
        <v>0</v>
      </c>
      <c r="E295" s="242">
        <v>0</v>
      </c>
      <c r="F295" s="52" t="str">
        <f t="shared" si="76"/>
        <v>-</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1779.73</v>
      </c>
      <c r="E350" s="51">
        <f t="shared" si="95"/>
        <v>1279.8</v>
      </c>
      <c r="F350" s="52">
        <f t="shared" si="81"/>
        <v>71.909784068369916</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1779.73</v>
      </c>
      <c r="E363" s="51">
        <f t="shared" si="99"/>
        <v>1279.8</v>
      </c>
      <c r="F363" s="52">
        <f t="shared" si="81"/>
        <v>71.909784068369916</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1248.73</v>
      </c>
      <c r="E369" s="51">
        <f t="shared" si="101"/>
        <v>739.8</v>
      </c>
      <c r="F369" s="52">
        <f t="shared" si="81"/>
        <v>59.244192099172757</v>
      </c>
    </row>
    <row r="370" spans="1:6" ht="12.75" customHeight="1" x14ac:dyDescent="0.2">
      <c r="A370" s="53">
        <v>4221</v>
      </c>
      <c r="B370" s="85" t="s">
        <v>674</v>
      </c>
      <c r="C370" s="50" t="s">
        <v>766</v>
      </c>
      <c r="D370" s="242">
        <v>0</v>
      </c>
      <c r="E370" s="242"/>
      <c r="F370" s="52" t="str">
        <f t="shared" si="81"/>
        <v>-</v>
      </c>
    </row>
    <row r="371" spans="1:6" ht="12.75" customHeight="1" x14ac:dyDescent="0.2">
      <c r="A371" s="53">
        <v>4222</v>
      </c>
      <c r="B371" s="85" t="s">
        <v>767</v>
      </c>
      <c r="C371" s="50" t="s">
        <v>768</v>
      </c>
      <c r="D371" s="242">
        <v>0</v>
      </c>
      <c r="E371" s="242"/>
      <c r="F371" s="52" t="str">
        <f t="shared" si="81"/>
        <v>-</v>
      </c>
    </row>
    <row r="372" spans="1:6" ht="12.75" customHeight="1" x14ac:dyDescent="0.2">
      <c r="A372" s="53">
        <v>4223</v>
      </c>
      <c r="B372" s="85" t="s">
        <v>678</v>
      </c>
      <c r="C372" s="50" t="s">
        <v>769</v>
      </c>
      <c r="D372" s="242">
        <v>1248.73</v>
      </c>
      <c r="E372" s="242">
        <v>739.8</v>
      </c>
      <c r="F372" s="52">
        <f t="shared" si="81"/>
        <v>59.244192099172757</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0</v>
      </c>
      <c r="E376" s="242"/>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531</v>
      </c>
      <c r="E383" s="51">
        <f t="shared" si="103"/>
        <v>540</v>
      </c>
      <c r="F383" s="52">
        <f t="shared" si="81"/>
        <v>101.69491525423729</v>
      </c>
    </row>
    <row r="384" spans="1:6" ht="12.75" customHeight="1" x14ac:dyDescent="0.2">
      <c r="A384" s="53">
        <v>4241</v>
      </c>
      <c r="B384" s="85" t="s">
        <v>783</v>
      </c>
      <c r="C384" s="50" t="s">
        <v>784</v>
      </c>
      <c r="D384" s="242">
        <v>531</v>
      </c>
      <c r="E384" s="242">
        <v>540</v>
      </c>
      <c r="F384" s="52">
        <f t="shared" si="81"/>
        <v>101.69491525423729</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1779.73</v>
      </c>
      <c r="E408" s="51">
        <f t="shared" si="111"/>
        <v>1279.8</v>
      </c>
      <c r="F408" s="52">
        <f t="shared" si="81"/>
        <v>71.909784068369916</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2197.9</v>
      </c>
      <c r="E410" s="242">
        <v>2197.9</v>
      </c>
      <c r="F410" s="52">
        <f t="shared" si="81"/>
        <v>100</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886420.53</v>
      </c>
      <c r="E412" s="51">
        <f>E6+E298</f>
        <v>1087129.72</v>
      </c>
      <c r="F412" s="52">
        <f t="shared" si="81"/>
        <v>122.64266036347328</v>
      </c>
    </row>
    <row r="413" spans="1:6" ht="12.75" customHeight="1" x14ac:dyDescent="0.2">
      <c r="A413" s="53" t="s">
        <v>608</v>
      </c>
      <c r="B413" s="85" t="s">
        <v>831</v>
      </c>
      <c r="C413" s="50" t="s">
        <v>832</v>
      </c>
      <c r="D413" s="51">
        <f t="shared" ref="D413:E413" si="112">D289+D350</f>
        <v>898797.76</v>
      </c>
      <c r="E413" s="51">
        <f t="shared" si="112"/>
        <v>1073189.94</v>
      </c>
      <c r="F413" s="52">
        <f t="shared" si="81"/>
        <v>119.40282761719388</v>
      </c>
    </row>
    <row r="414" spans="1:6" ht="12.75" customHeight="1" x14ac:dyDescent="0.2">
      <c r="A414" s="53" t="s">
        <v>608</v>
      </c>
      <c r="B414" s="85" t="s">
        <v>833</v>
      </c>
      <c r="C414" s="50" t="s">
        <v>834</v>
      </c>
      <c r="D414" s="51">
        <f t="shared" ref="D414:E414" si="113">IF(D412&gt;=D413,D412-D413,0)</f>
        <v>0</v>
      </c>
      <c r="E414" s="51">
        <f t="shared" si="113"/>
        <v>13939.780000000028</v>
      </c>
      <c r="F414" s="52" t="str">
        <f t="shared" si="81"/>
        <v>-</v>
      </c>
    </row>
    <row r="415" spans="1:6" ht="12.75" customHeight="1" x14ac:dyDescent="0.2">
      <c r="A415" s="53" t="s">
        <v>608</v>
      </c>
      <c r="B415" s="85" t="s">
        <v>835</v>
      </c>
      <c r="C415" s="50" t="s">
        <v>836</v>
      </c>
      <c r="D415" s="51">
        <f t="shared" ref="D415:E415" si="114">IF(D413&gt;=D412,D413-D412,0)</f>
        <v>12377.229999999981</v>
      </c>
      <c r="E415" s="51">
        <f t="shared" si="114"/>
        <v>0</v>
      </c>
      <c r="F415" s="52">
        <f t="shared" si="81"/>
        <v>0</v>
      </c>
    </row>
    <row r="416" spans="1:6" ht="12.75" customHeight="1" x14ac:dyDescent="0.2">
      <c r="A416" s="60" t="s">
        <v>837</v>
      </c>
      <c r="B416" s="232" t="s">
        <v>838</v>
      </c>
      <c r="C416" s="61" t="s">
        <v>839</v>
      </c>
      <c r="D416" s="51">
        <f t="shared" ref="D416:E416" si="115">IF(D292-D293+D409-D410&gt;=0,D292-D293+D409-D410,0)</f>
        <v>0</v>
      </c>
      <c r="E416" s="51">
        <f t="shared" si="115"/>
        <v>0</v>
      </c>
      <c r="F416" s="52" t="str">
        <f t="shared" si="81"/>
        <v>-</v>
      </c>
    </row>
    <row r="417" spans="1:6" ht="12.75" customHeight="1" x14ac:dyDescent="0.2">
      <c r="A417" s="60" t="s">
        <v>837</v>
      </c>
      <c r="B417" s="85" t="s">
        <v>840</v>
      </c>
      <c r="C417" s="61" t="s">
        <v>841</v>
      </c>
      <c r="D417" s="51">
        <f t="shared" ref="D417:E417" si="116">IF(D293-D292+D410-D409&gt;=0,D293-D292+D410-D409,0)</f>
        <v>24223.27</v>
      </c>
      <c r="E417" s="51">
        <f t="shared" si="116"/>
        <v>36600.5</v>
      </c>
      <c r="F417" s="52">
        <f t="shared" si="81"/>
        <v>151.09644569044559</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886420.53</v>
      </c>
      <c r="E639" s="51">
        <f t="shared" si="180"/>
        <v>1087129.72</v>
      </c>
      <c r="F639" s="52">
        <f t="shared" si="119"/>
        <v>122.64266036347328</v>
      </c>
    </row>
    <row r="640" spans="1:6" ht="12.75" customHeight="1" x14ac:dyDescent="0.2">
      <c r="A640" s="53" t="s">
        <v>608</v>
      </c>
      <c r="B640" s="85" t="s">
        <v>1277</v>
      </c>
      <c r="C640" s="50" t="s">
        <v>1278</v>
      </c>
      <c r="D640" s="51">
        <f t="shared" ref="D640:E640" si="181">D413+D528</f>
        <v>898797.76</v>
      </c>
      <c r="E640" s="51">
        <f t="shared" si="181"/>
        <v>1073189.94</v>
      </c>
      <c r="F640" s="52">
        <f t="shared" si="119"/>
        <v>119.40282761719388</v>
      </c>
    </row>
    <row r="641" spans="1:6" ht="12.75" customHeight="1" x14ac:dyDescent="0.2">
      <c r="A641" s="53" t="s">
        <v>608</v>
      </c>
      <c r="B641" s="85" t="s">
        <v>1279</v>
      </c>
      <c r="C641" s="50" t="s">
        <v>1280</v>
      </c>
      <c r="D641" s="51">
        <f t="shared" ref="D641:E641" si="182">IF(D639&gt;=D640,D639-D640,0)</f>
        <v>0</v>
      </c>
      <c r="E641" s="51">
        <f t="shared" si="182"/>
        <v>13939.780000000028</v>
      </c>
      <c r="F641" s="52" t="str">
        <f t="shared" si="119"/>
        <v>-</v>
      </c>
    </row>
    <row r="642" spans="1:6" ht="12.75" customHeight="1" x14ac:dyDescent="0.2">
      <c r="A642" s="53" t="s">
        <v>608</v>
      </c>
      <c r="B642" s="85" t="s">
        <v>1281</v>
      </c>
      <c r="C642" s="50" t="s">
        <v>1282</v>
      </c>
      <c r="D642" s="51">
        <f t="shared" ref="D642:E642" si="183">IF(D640&gt;=D639,D640-D639,0)</f>
        <v>12377.229999999981</v>
      </c>
      <c r="E642" s="51">
        <f t="shared" si="183"/>
        <v>0</v>
      </c>
      <c r="F642" s="52">
        <f t="shared" si="119"/>
        <v>0</v>
      </c>
    </row>
    <row r="643" spans="1:6" ht="24" x14ac:dyDescent="0.2">
      <c r="A643" s="60" t="s">
        <v>1283</v>
      </c>
      <c r="B643" s="85" t="s">
        <v>1284</v>
      </c>
      <c r="C643" s="61" t="s">
        <v>1283</v>
      </c>
      <c r="D643" s="51">
        <f t="shared" ref="D643:E643" si="184">IF(D416-D417+D637-D638&gt;=0,D416-D417+D637-D638,0)</f>
        <v>0</v>
      </c>
      <c r="E643" s="51">
        <f t="shared" si="184"/>
        <v>0</v>
      </c>
      <c r="F643" s="52" t="str">
        <f t="shared" si="119"/>
        <v>-</v>
      </c>
    </row>
    <row r="644" spans="1:6" ht="24" x14ac:dyDescent="0.2">
      <c r="A644" s="60" t="s">
        <v>1285</v>
      </c>
      <c r="B644" s="85" t="s">
        <v>1286</v>
      </c>
      <c r="C644" s="61" t="s">
        <v>1285</v>
      </c>
      <c r="D644" s="51">
        <f t="shared" ref="D644:E644" si="185">IF(D417-D416+D638-D637&gt;=0,D417-D416+D638-D637,0)</f>
        <v>24223.27</v>
      </c>
      <c r="E644" s="51">
        <f t="shared" si="185"/>
        <v>36600.5</v>
      </c>
      <c r="F644" s="52">
        <f t="shared" si="119"/>
        <v>151.09644569044559</v>
      </c>
    </row>
    <row r="645" spans="1:6" ht="24" x14ac:dyDescent="0.2">
      <c r="A645" s="53" t="s">
        <v>608</v>
      </c>
      <c r="B645" s="85" t="s">
        <v>1287</v>
      </c>
      <c r="C645" s="50" t="s">
        <v>1288</v>
      </c>
      <c r="D645" s="51">
        <f t="shared" ref="D645:E645" si="186">IF(D641+D643-D642-D644&gt;=0,D641+D643-D642-D644,0)</f>
        <v>0</v>
      </c>
      <c r="E645" s="51">
        <f t="shared" si="186"/>
        <v>0</v>
      </c>
      <c r="F645" s="52" t="str">
        <f t="shared" si="119"/>
        <v>-</v>
      </c>
    </row>
    <row r="646" spans="1:6" ht="24" x14ac:dyDescent="0.2">
      <c r="A646" s="53" t="s">
        <v>608</v>
      </c>
      <c r="B646" s="85" t="s">
        <v>1289</v>
      </c>
      <c r="C646" s="50" t="s">
        <v>1290</v>
      </c>
      <c r="D646" s="51">
        <f t="shared" ref="D646:E646" si="187">IF(D642+D644-D641-D643&gt;=0,D642+D644-D641-D643,0)</f>
        <v>36600.499999999985</v>
      </c>
      <c r="E646" s="51">
        <f t="shared" si="187"/>
        <v>22660.719999999972</v>
      </c>
      <c r="F646" s="52">
        <f t="shared" si="119"/>
        <v>61.913689703692519</v>
      </c>
    </row>
    <row r="647" spans="1:6" ht="24" x14ac:dyDescent="0.2">
      <c r="A647" s="55" t="s">
        <v>1291</v>
      </c>
      <c r="B647" s="233" t="s">
        <v>1292</v>
      </c>
      <c r="C647" s="56" t="s">
        <v>1291</v>
      </c>
      <c r="D647" s="243">
        <v>67702.83</v>
      </c>
      <c r="E647" s="243">
        <v>81217.649999999994</v>
      </c>
      <c r="F647" s="57">
        <f t="shared" si="119"/>
        <v>119.96197204754955</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9075.7900000000009</v>
      </c>
      <c r="E649" s="242">
        <v>9880.2000000000007</v>
      </c>
      <c r="F649" s="52">
        <f t="shared" ref="F649:F724" si="188">IF(D649&lt;&gt;0,IF(E649/D649&gt;=100,"&gt;&gt;100",E649/D649*100),"-")</f>
        <v>108.86325047185974</v>
      </c>
    </row>
    <row r="650" spans="1:6" ht="12.75" customHeight="1" x14ac:dyDescent="0.2">
      <c r="A650" s="53" t="s">
        <v>1296</v>
      </c>
      <c r="B650" s="85" t="s">
        <v>1297</v>
      </c>
      <c r="C650" s="50" t="s">
        <v>1296</v>
      </c>
      <c r="D650" s="242">
        <v>92075.28</v>
      </c>
      <c r="E650" s="242">
        <v>135812.06</v>
      </c>
      <c r="F650" s="52">
        <f t="shared" si="188"/>
        <v>147.5011099613273</v>
      </c>
    </row>
    <row r="651" spans="1:6" ht="12.75" customHeight="1" x14ac:dyDescent="0.2">
      <c r="A651" s="53" t="s">
        <v>1298</v>
      </c>
      <c r="B651" s="85" t="s">
        <v>1299</v>
      </c>
      <c r="C651" s="50" t="s">
        <v>1298</v>
      </c>
      <c r="D651" s="242">
        <v>91270.87</v>
      </c>
      <c r="E651" s="242">
        <v>129137.42</v>
      </c>
      <c r="F651" s="52">
        <f t="shared" si="188"/>
        <v>141.48810020108277</v>
      </c>
    </row>
    <row r="652" spans="1:6" ht="24" x14ac:dyDescent="0.2">
      <c r="A652" s="53">
        <v>11</v>
      </c>
      <c r="B652" s="85" t="s">
        <v>1300</v>
      </c>
      <c r="C652" s="50" t="s">
        <v>1301</v>
      </c>
      <c r="D652" s="51">
        <f t="shared" ref="D652:E652" si="189">+D649+D650-D651</f>
        <v>9880.2000000000116</v>
      </c>
      <c r="E652" s="51">
        <f t="shared" si="189"/>
        <v>16554.840000000011</v>
      </c>
      <c r="F652" s="52">
        <f t="shared" si="188"/>
        <v>167.55571749559718</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43</v>
      </c>
      <c r="E654" s="262">
        <v>40</v>
      </c>
      <c r="F654" s="52">
        <f t="shared" si="188"/>
        <v>93.023255813953483</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31</v>
      </c>
      <c r="E656" s="262">
        <v>30</v>
      </c>
      <c r="F656" s="52">
        <f t="shared" si="188"/>
        <v>96.774193548387103</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771582.26</v>
      </c>
      <c r="E675" s="242">
        <v>945866.01</v>
      </c>
      <c r="F675" s="52">
        <f t="shared" si="188"/>
        <v>122.58783788004664</v>
      </c>
    </row>
    <row r="676" spans="1:6" ht="24" x14ac:dyDescent="0.2">
      <c r="A676" s="53">
        <v>63613</v>
      </c>
      <c r="B676" s="232" t="s">
        <v>1349</v>
      </c>
      <c r="C676" s="50" t="s">
        <v>1350</v>
      </c>
      <c r="D676" s="242">
        <v>353.08</v>
      </c>
      <c r="E676" s="242">
        <v>1000</v>
      </c>
      <c r="F676" s="52">
        <f t="shared" si="188"/>
        <v>283.22193270646881</v>
      </c>
    </row>
    <row r="677" spans="1:6" ht="24" x14ac:dyDescent="0.2">
      <c r="A677" s="53">
        <v>63622</v>
      </c>
      <c r="B677" s="232" t="s">
        <v>1351</v>
      </c>
      <c r="C677" s="50" t="s">
        <v>1352</v>
      </c>
      <c r="D677" s="242">
        <v>531</v>
      </c>
      <c r="E677" s="242">
        <v>540</v>
      </c>
      <c r="F677" s="52">
        <f t="shared" si="188"/>
        <v>101.69491525423729</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0</v>
      </c>
      <c r="E710" s="242"/>
      <c r="F710" s="52" t="str">
        <f t="shared" si="188"/>
        <v>-</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2130.9899999999998</v>
      </c>
      <c r="E716" s="242"/>
      <c r="F716" s="52">
        <f t="shared" si="188"/>
        <v>0</v>
      </c>
    </row>
    <row r="717" spans="1:6" ht="12.75" customHeight="1" x14ac:dyDescent="0.2">
      <c r="A717" s="53">
        <v>31215</v>
      </c>
      <c r="B717" s="85" t="s">
        <v>1413</v>
      </c>
      <c r="C717" s="50" t="s">
        <v>1414</v>
      </c>
      <c r="D717" s="242">
        <v>1474.38</v>
      </c>
      <c r="E717" s="242">
        <v>2207.1999999999998</v>
      </c>
      <c r="F717" s="52">
        <f t="shared" si="188"/>
        <v>149.70360422686144</v>
      </c>
    </row>
    <row r="718" spans="1:6" ht="12.75" customHeight="1" x14ac:dyDescent="0.2">
      <c r="A718" s="53">
        <v>32121</v>
      </c>
      <c r="B718" s="85" t="s">
        <v>1415</v>
      </c>
      <c r="C718" s="50" t="s">
        <v>1416</v>
      </c>
      <c r="D718" s="242">
        <v>19403.48</v>
      </c>
      <c r="E718" s="242">
        <v>21217.07</v>
      </c>
      <c r="F718" s="52">
        <f t="shared" si="188"/>
        <v>109.34672543275742</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1955.74</v>
      </c>
      <c r="E720" s="242">
        <v>1911.24</v>
      </c>
      <c r="F720" s="52">
        <f t="shared" si="188"/>
        <v>97.724646425393971</v>
      </c>
    </row>
    <row r="721" spans="1:6" ht="12.75" customHeight="1" x14ac:dyDescent="0.2">
      <c r="A721" s="53" t="s">
        <v>1421</v>
      </c>
      <c r="B721" s="85" t="s">
        <v>1422</v>
      </c>
      <c r="C721" s="50" t="s">
        <v>1421</v>
      </c>
      <c r="D721" s="242">
        <v>130.94</v>
      </c>
      <c r="E721" s="242"/>
      <c r="F721" s="52">
        <f t="shared" si="188"/>
        <v>0</v>
      </c>
    </row>
    <row r="722" spans="1:6" ht="12.75" customHeight="1" x14ac:dyDescent="0.2">
      <c r="A722" s="53" t="s">
        <v>1423</v>
      </c>
      <c r="B722" s="85" t="s">
        <v>1424</v>
      </c>
      <c r="C722" s="50" t="s">
        <v>1423</v>
      </c>
      <c r="D722" s="242">
        <v>874.99</v>
      </c>
      <c r="E722" s="242">
        <v>228.23</v>
      </c>
      <c r="F722" s="52">
        <f t="shared" si="188"/>
        <v>26.083726671161955</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50" workbookViewId="0">
      <selection activeCell="E6" sqref="E6"/>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472054.37000000011</v>
      </c>
      <c r="E6" s="229">
        <f t="shared" si="0"/>
        <v>472587.9800000001</v>
      </c>
      <c r="F6" s="230">
        <f t="shared" ref="F6:F260" si="1">IF(D6&gt;0,IF(E6/D6&gt;=100,"&gt;&gt;100",E6/D6*100),"-")</f>
        <v>100.1130399449538</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376622.06000000011</v>
      </c>
      <c r="E7" s="104">
        <f t="shared" si="2"/>
        <v>373268.26000000007</v>
      </c>
      <c r="F7" s="93">
        <f t="shared" si="1"/>
        <v>99.109505162814941</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23633.18</v>
      </c>
      <c r="E8" s="104">
        <f>E9+E10-E11</f>
        <v>23633.18</v>
      </c>
      <c r="F8" s="93">
        <f t="shared" si="1"/>
        <v>100</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23633.18</v>
      </c>
      <c r="E9" s="247">
        <v>23633.18</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352988.88000000012</v>
      </c>
      <c r="E12" s="104">
        <f t="shared" si="3"/>
        <v>349635.08000000007</v>
      </c>
      <c r="F12" s="93">
        <f t="shared" si="1"/>
        <v>99.049885084198678</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341459.09000000008</v>
      </c>
      <c r="E13" s="104">
        <f t="shared" si="4"/>
        <v>329039.05000000005</v>
      </c>
      <c r="F13" s="93">
        <f t="shared" si="1"/>
        <v>96.362656504473193</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993603.42</v>
      </c>
      <c r="E15" s="247">
        <v>993603.42</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652144.32999999996</v>
      </c>
      <c r="E18" s="247">
        <v>664564.37</v>
      </c>
      <c r="F18" s="93">
        <f t="shared" si="1"/>
        <v>101.90449252238383</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4760.9300000000221</v>
      </c>
      <c r="E19" s="104">
        <f t="shared" si="5"/>
        <v>14367.170000000013</v>
      </c>
      <c r="F19" s="93">
        <f t="shared" si="1"/>
        <v>301.77234279856975</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173906.67</v>
      </c>
      <c r="E20" s="247">
        <v>204514.54</v>
      </c>
      <c r="F20" s="93">
        <f t="shared" si="1"/>
        <v>117.60017025223932</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4169.45</v>
      </c>
      <c r="E21" s="247">
        <v>3947.62</v>
      </c>
      <c r="F21" s="93">
        <f t="shared" si="1"/>
        <v>94.679634004484996</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17192.41</v>
      </c>
      <c r="E22" s="247">
        <v>12889.37</v>
      </c>
      <c r="F22" s="93">
        <f t="shared" si="1"/>
        <v>74.971280931527346</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976.4</v>
      </c>
      <c r="E24" s="247">
        <v>2983.57</v>
      </c>
      <c r="F24" s="93">
        <f t="shared" si="1"/>
        <v>305.56841458418683</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8091.49</v>
      </c>
      <c r="E25" s="247">
        <v>8091.49</v>
      </c>
      <c r="F25" s="93">
        <f t="shared" si="1"/>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15373.92</v>
      </c>
      <c r="E26" s="247">
        <v>13301.16</v>
      </c>
      <c r="F26" s="93">
        <f t="shared" si="1"/>
        <v>86.517687096069182</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214949.41</v>
      </c>
      <c r="E28" s="247">
        <v>231360.58</v>
      </c>
      <c r="F28" s="93">
        <f t="shared" si="1"/>
        <v>107.63489883503286</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6768.8600000000006</v>
      </c>
      <c r="E35" s="104">
        <f t="shared" si="7"/>
        <v>6228.8600000000006</v>
      </c>
      <c r="F35" s="93">
        <f t="shared" si="1"/>
        <v>92.022290311810266</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18564.84</v>
      </c>
      <c r="E36" s="247">
        <v>19104.84</v>
      </c>
      <c r="F36" s="93">
        <f t="shared" si="1"/>
        <v>102.90872423355117</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6768.86</v>
      </c>
      <c r="E37" s="247">
        <v>6768.86</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18564.84</v>
      </c>
      <c r="E40" s="247">
        <v>19644.84</v>
      </c>
      <c r="F40" s="93">
        <f t="shared" si="1"/>
        <v>105.81744846710232</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40956.949999999997</v>
      </c>
      <c r="E54" s="247">
        <v>40896.43</v>
      </c>
      <c r="F54" s="93">
        <f t="shared" si="1"/>
        <v>99.852235090747726</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40956.949999999997</v>
      </c>
      <c r="E55" s="247">
        <v>40896.43</v>
      </c>
      <c r="F55" s="93">
        <f t="shared" si="1"/>
        <v>99.852235090747726</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95432.31</v>
      </c>
      <c r="E68" s="104">
        <f t="shared" si="13"/>
        <v>99319.72</v>
      </c>
      <c r="F68" s="93">
        <f t="shared" si="1"/>
        <v>104.07347364849495</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9880.2000000000007</v>
      </c>
      <c r="E69" s="104">
        <f t="shared" si="14"/>
        <v>16554.84</v>
      </c>
      <c r="F69" s="93">
        <f t="shared" si="1"/>
        <v>167.55571749559724</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9880.2000000000007</v>
      </c>
      <c r="E70" s="104">
        <f t="shared" si="15"/>
        <v>16554.84</v>
      </c>
      <c r="F70" s="93">
        <f t="shared" si="1"/>
        <v>167.55571749559724</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9880.2000000000007</v>
      </c>
      <c r="E72" s="247">
        <v>16554.84</v>
      </c>
      <c r="F72" s="93">
        <f t="shared" si="1"/>
        <v>167.55571749559724</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v>0</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17849.28</v>
      </c>
      <c r="E78" s="104">
        <f>E79+SUM(E82:E84)-E85+E86</f>
        <v>1547.23</v>
      </c>
      <c r="F78" s="93">
        <f t="shared" si="1"/>
        <v>8.6683048279818564</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909.61</v>
      </c>
      <c r="E84" s="247">
        <v>909.61</v>
      </c>
      <c r="F84" s="93">
        <f t="shared" si="1"/>
        <v>100</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16939.669999999998</v>
      </c>
      <c r="E86" s="247">
        <v>637.62</v>
      </c>
      <c r="F86" s="93">
        <f t="shared" si="1"/>
        <v>3.7640638808194025</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67702.83</v>
      </c>
      <c r="E170" s="104">
        <f t="shared" si="29"/>
        <v>81217.649999999994</v>
      </c>
      <c r="F170" s="93">
        <f t="shared" si="1"/>
        <v>119.96197204754955</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67702.83</v>
      </c>
      <c r="E173" s="247">
        <v>81217.649999999994</v>
      </c>
      <c r="F173" s="93">
        <f t="shared" si="1"/>
        <v>119.96197204754955</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472054.37</v>
      </c>
      <c r="E175" s="104">
        <f t="shared" si="30"/>
        <v>472587.98000000004</v>
      </c>
      <c r="F175" s="93">
        <f t="shared" si="1"/>
        <v>100.11303994495381</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132032.81000000003</v>
      </c>
      <c r="E176" s="104">
        <f t="shared" si="31"/>
        <v>121980.44</v>
      </c>
      <c r="F176" s="93">
        <f t="shared" si="1"/>
        <v>92.386460607783761</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132032.81000000003</v>
      </c>
      <c r="E177" s="104">
        <f t="shared" si="32"/>
        <v>121980.44</v>
      </c>
      <c r="F177" s="93">
        <f t="shared" si="1"/>
        <v>92.386460607783761</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67562.83</v>
      </c>
      <c r="E178" s="247">
        <v>81049.649999999994</v>
      </c>
      <c r="F178" s="93">
        <f t="shared" si="1"/>
        <v>119.96189324810697</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47333.87</v>
      </c>
      <c r="E179" s="247">
        <v>40096.81</v>
      </c>
      <c r="F179" s="93">
        <f t="shared" si="1"/>
        <v>84.710609971253135</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50.21</v>
      </c>
      <c r="E180" s="104">
        <f t="shared" si="33"/>
        <v>50.13</v>
      </c>
      <c r="F180" s="93">
        <f t="shared" si="1"/>
        <v>99.840669189404508</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50.21</v>
      </c>
      <c r="E183" s="247">
        <v>50.13</v>
      </c>
      <c r="F183" s="93">
        <f t="shared" si="1"/>
        <v>99.840669189404508</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17085.900000000001</v>
      </c>
      <c r="E188" s="247">
        <v>783.85</v>
      </c>
      <c r="F188" s="93">
        <f t="shared" si="1"/>
        <v>4.5877009698055113</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v>0</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340021.56</v>
      </c>
      <c r="E237" s="104">
        <f t="shared" si="41"/>
        <v>350607.54000000004</v>
      </c>
      <c r="F237" s="93">
        <f t="shared" si="1"/>
        <v>103.11332610790917</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376622.06</v>
      </c>
      <c r="E238" s="104">
        <f t="shared" si="42"/>
        <v>373268.26</v>
      </c>
      <c r="F238" s="93">
        <f t="shared" si="1"/>
        <v>99.109505162814955</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376622.06</v>
      </c>
      <c r="E239" s="104">
        <f t="shared" si="43"/>
        <v>373268.26</v>
      </c>
      <c r="F239" s="93">
        <f t="shared" si="1"/>
        <v>99.109505162814955</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350141.63</v>
      </c>
      <c r="E240" s="247">
        <v>373268.26</v>
      </c>
      <c r="F240" s="93">
        <f t="shared" si="1"/>
        <v>106.60493583696402</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26480.43</v>
      </c>
      <c r="E241" s="247">
        <v>0</v>
      </c>
      <c r="F241" s="93">
        <f t="shared" si="1"/>
        <v>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-36600.5</v>
      </c>
      <c r="E245" s="104">
        <f t="shared" si="45"/>
        <v>-22660.719999999998</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0</v>
      </c>
      <c r="E247" s="247">
        <v>0</v>
      </c>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36600.5</v>
      </c>
      <c r="E250" s="104">
        <f t="shared" si="47"/>
        <v>22660.719999999998</v>
      </c>
      <c r="F250" s="93">
        <f t="shared" si="1"/>
        <v>61.913689703692562</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34402.6</v>
      </c>
      <c r="E251" s="247">
        <v>21920.92</v>
      </c>
      <c r="F251" s="93">
        <f t="shared" si="1"/>
        <v>63.718788696203191</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2197.9</v>
      </c>
      <c r="E252" s="247">
        <v>739.8</v>
      </c>
      <c r="F252" s="93">
        <f t="shared" si="1"/>
        <v>33.659402156604031</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0</v>
      </c>
      <c r="E255" s="247">
        <v>0</v>
      </c>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34879.019999999997</v>
      </c>
      <c r="E259" s="104">
        <f t="shared" si="49"/>
        <v>585</v>
      </c>
      <c r="F259" s="93">
        <f t="shared" si="1"/>
        <v>1.6772260229788567</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34879.019999999997</v>
      </c>
      <c r="E260" s="248">
        <v>585</v>
      </c>
      <c r="F260" s="97">
        <f t="shared" si="1"/>
        <v>1.6772260229788567</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16939.669999999998</v>
      </c>
      <c r="E268" s="247">
        <v>637.62</v>
      </c>
      <c r="F268" s="93">
        <f t="shared" si="50"/>
        <v>3.7640638808194025</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132032.81</v>
      </c>
      <c r="E288" s="247">
        <v>121980.44</v>
      </c>
      <c r="F288" s="93">
        <f t="shared" si="50"/>
        <v>92.386460607783789</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16939.669999999998</v>
      </c>
      <c r="E302" s="247">
        <v>637.62</v>
      </c>
      <c r="F302" s="93">
        <f t="shared" si="50"/>
        <v>3.7640638808194025</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6" workbookViewId="0">
      <selection activeCell="E120" sqref="E120"/>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898797.76</v>
      </c>
      <c r="E114" s="81">
        <f t="shared" si="22"/>
        <v>1073189.94</v>
      </c>
      <c r="F114" s="63">
        <f t="shared" si="1"/>
        <v>119.40282761719388</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898797.76</v>
      </c>
      <c r="E118" s="81">
        <f t="shared" si="24"/>
        <v>1073189.94</v>
      </c>
      <c r="F118" s="63">
        <f t="shared" si="1"/>
        <v>119.40282761719388</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898797.76</v>
      </c>
      <c r="E120" s="249">
        <v>1073189.94</v>
      </c>
      <c r="F120" s="63">
        <f t="shared" si="1"/>
        <v>119.40282761719388</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898797.76</v>
      </c>
      <c r="E141" s="106">
        <f t="shared" si="28"/>
        <v>1073189.94</v>
      </c>
      <c r="F141" s="82">
        <f t="shared" si="1"/>
        <v>119.40282761719388</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7" workbookViewId="0">
      <selection activeCell="E22" sqref="E2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32740.92</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32740.92</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32740.92</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32740.92</v>
      </c>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3" workbookViewId="0">
      <selection activeCell="D42" sqref="D42"/>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132032.81</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1100813.9400000002</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637.62</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1098896.52</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963180.32</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126465.49</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605.95000000000005</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8644.76</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1279.8</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1110866.3100000003</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637.62</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1108948.8900000001</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949693.5</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133702.54999999999</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606.03</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24946.81</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1279.8</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121980.43999999994</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121980.44</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637.62</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121342.82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0</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66"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2</v>
      </c>
      <c r="G3" s="124">
        <f>IF(RefStr!C12&lt;&gt;"",INT(VALUE(MID(RefStr!C12,1,4))),0)</f>
        <v>2024</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18467</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Provjera</v>
      </c>
      <c r="C222" s="118" t="s">
        <v>3227</v>
      </c>
      <c r="D222" s="123"/>
      <c r="E222" s="71">
        <f t="shared" si="19"/>
        <v>0</v>
      </c>
      <c r="F222" s="71">
        <f t="shared" si="20"/>
        <v>1</v>
      </c>
      <c r="G222" s="71"/>
      <c r="H222" s="71"/>
      <c r="I222" s="71"/>
      <c r="J222" s="71"/>
      <c r="K222" s="71"/>
      <c r="L222" s="71">
        <f>IF(AND('PR-RAS'!D189&gt;0,'PR-RAS'!D725=0),1,0)</f>
        <v>1</v>
      </c>
      <c r="M222" s="71">
        <f>IF(AND('PR-RAS'!E189&gt;0,'PR-RAS'!E725=0),1,0)</f>
        <v>1</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54.6" customHeight="1" x14ac:dyDescent="0.2">
      <c r="A56" s="306" t="s">
        <v>3422</v>
      </c>
      <c r="B56" s="374" t="s">
        <v>3423</v>
      </c>
      <c r="C56" s="375"/>
      <c r="D56" s="4"/>
      <c r="E56" s="4"/>
      <c r="F56" s="4"/>
      <c r="G56" s="4"/>
      <c r="H56" s="4"/>
      <c r="I56" s="4"/>
      <c r="J56" s="4"/>
      <c r="K56" s="4"/>
      <c r="L56" s="4"/>
      <c r="M56" s="4"/>
      <c r="N56" s="4"/>
      <c r="O56" s="4"/>
      <c r="P56" s="4"/>
      <c r="Q56" s="4"/>
    </row>
    <row r="57" spans="1:17" ht="54" customHeight="1" x14ac:dyDescent="0.2">
      <c r="A57" s="306" t="s">
        <v>3424</v>
      </c>
      <c r="B57" s="374" t="s">
        <v>3425</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PC</cp:lastModifiedBy>
  <cp:lastPrinted>2025-01-24T12:51:39Z</cp:lastPrinted>
  <dcterms:created xsi:type="dcterms:W3CDTF">2022-04-01T05:14:30Z</dcterms:created>
  <dcterms:modified xsi:type="dcterms:W3CDTF">2025-01-28T11:48:05Z</dcterms:modified>
</cp:coreProperties>
</file>